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0380" windowHeight="62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'Лист1'!$A$1:$H$26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<sst xmlns="http://schemas.openxmlformats.org/spreadsheetml/2006/main" count="34" uniqueCount="34">
  <si>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</si>
  <si>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</si>
  <si>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</si>
  <si>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</si>
  <si>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</si>
  <si>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</si>
  <si>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</si>
  <si>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</si>
  <si>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Неналоговые доходы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</si>
  <si>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</si>
  <si>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</si>
  <si>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</si>
  <si>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№1 к Заключению Контрольно-счетной</t>
  </si>
  <si>
    <t>тыс.рублей</t>
  </si>
  <si>
    <t>2016 год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</si>
  <si>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</si>
  <si>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</si>
  <si>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</si>
  <si>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2016год к первоначальному бюджету 2015года (стр.4-стр.2)</t>
  </si>
  <si>
    <t>2016год к уточненному бюджету 2015года (стр.4-стр.3)</t>
  </si>
  <si>
    <t>Уточненный план по бюджету на 01.10.2015г.</t>
  </si>
  <si>
    <t>2015 год</t>
  </si>
  <si>
    <t>Отклонение в суммарном выражении</t>
  </si>
  <si>
    <t>Единый сельскохозяйственный налог</t>
  </si>
  <si>
    <t>комиссии по проекту бюджета сельского поселения</t>
  </si>
  <si>
    <t>Селковское на 2016 год</t>
  </si>
  <si>
    <t>Сравнительный анализ поступления доходов по проекту бюджета сельского поселения Селковское  Сергиево-Посадского муниципального района на 2016 год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</si>
  <si>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</si>
  <si>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</si>
  <si>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территорииях, где отсутствуют военные комиссариаты</t>
  </si>
  <si>
    <t>Прочие доходы от использования имуществаи прав,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</si>
  <si>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сзаключенными соглашениями</t>
  </si>
  <si>
    <t>Иные межбюджетные трансферты, предоставляемые из бюджета Московской области на финансирование дополнительных мероприятий по развитию жилищно-коммунального хозяйства и социально-культурной сферы</t>
  </si>
  <si>
    <t>Налог на имущество физических лиц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</si>
</sst>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3">
      <selection activeCell="B15" sqref="B15"/>
    </sheetView>
  </sheetViews>
  <sheetFormatPr defaultColWidth="9.00390625" defaultRowHeight="12.75"/>
  <cols>
    <col min="1" max="1" width="38.125" style="0" customWidth="1"/>
    <col min="2" max="2" width="11.50390625" style="0" customWidth="1"/>
    <col min="3" max="3" width="11.125" style="0" customWidth="1"/>
    <col min="4" max="4" width="10.875" style="0" customWidth="1"/>
    <col min="5" max="5" width="12.50390625" style="0" customWidth="1"/>
    <col min="6" max="6" width="10.875" style="0" customWidth="1"/>
    <col min="7" max="7" width="13.50390625" style="0" customWidth="1"/>
    <col min="8" max="8" width="12.125" style="0" customWidth="1"/>
  </cols>
  <sheetData>
    <row r="1" ht="12.75">
      <c r="D1" t="s">
        <v>12</v>
      </c>
    </row>
    <row r="2" ht="16.5" customHeight="1">
      <c r="D2" t="s">
        <v>24</v>
      </c>
    </row>
    <row r="3" ht="16.5" customHeight="1">
      <c r="D3" t="s">
        <v>25</v>
      </c>
    </row>
    <row r="4" ht="16.5" customHeight="1"/>
    <row r="5" spans="1:6" ht="28.5" customHeight="1">
      <c r="A5" s="14" t="s">
        <v>26</v>
      </c>
      <c r="B5" s="14"/>
      <c r="C5" s="14"/>
      <c r="D5" s="14"/>
      <c r="E5" s="14"/>
      <c r="F5" s="14"/>
    </row>
    <row r="6" ht="12.75">
      <c r="H6" t="s">
        <v>13</v>
      </c>
    </row>
    <row r="7" spans="1:8" ht="44.25" customHeight="1">
      <c r="A7" s="19" t="s">
        <v>0</v>
      </c>
      <c r="B7" s="17" t="s">
        <v>21</v>
      </c>
      <c r="C7" s="18"/>
      <c r="D7" s="1" t="s">
        <v>14</v>
      </c>
      <c r="E7" s="17" t="s">
        <v>1</v>
      </c>
      <c r="F7" s="18"/>
      <c r="G7" s="15" t="s">
        <v>22</v>
      </c>
      <c r="H7" s="16"/>
    </row>
    <row r="8" spans="1:8" ht="78.75">
      <c r="A8" s="20"/>
      <c r="B8" s="2" t="s">
        <v>2</v>
      </c>
      <c r="C8" s="3" t="s">
        <v>20</v>
      </c>
      <c r="D8" s="2" t="s">
        <v>3</v>
      </c>
      <c r="E8" s="5" t="s">
        <v>4</v>
      </c>
      <c r="F8" s="4" t="s">
        <v>5</v>
      </c>
      <c r="G8" s="13" t="s">
        <v>18</v>
      </c>
      <c r="H8" s="13" t="s">
        <v>19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B11+B14+B15+B13+B12</f>
        <v>21712</v>
      </c>
      <c r="C10" s="12">
        <f>C11+C14+C15+C13+C12</f>
        <v>21342</v>
      </c>
      <c r="D10" s="12">
        <f>D11+D14+D15+D13+D12</f>
        <v>32818</v>
      </c>
      <c r="E10" s="12">
        <f aca="true" t="shared" si="0" ref="E10:E26">D10/B10*100</f>
        <v>151.15143699336772</v>
      </c>
      <c r="F10" s="12">
        <f>D10/C10*100</f>
        <v>153.77190516352732</v>
      </c>
      <c r="G10" s="12">
        <f>D10-B10</f>
        <v>11106</v>
      </c>
      <c r="H10" s="12">
        <f>D10-C10</f>
        <v>11476</v>
      </c>
    </row>
    <row r="11" spans="1:8" ht="12.75">
      <c r="A11" s="8" t="s">
        <v>7</v>
      </c>
      <c r="B11" s="11">
        <v>15320</v>
      </c>
      <c r="C11" s="11">
        <v>14417</v>
      </c>
      <c r="D11" s="11">
        <v>12000</v>
      </c>
      <c r="E11" s="11">
        <f t="shared" si="0"/>
        <v>78.3289817232376</v>
      </c>
      <c r="F11" s="11">
        <f>D11/C11*100</f>
        <v>83.23506970937088</v>
      </c>
      <c r="G11" s="11">
        <f aca="true" t="shared" si="1" ref="G11:G26">D11-B11</f>
        <v>-3320</v>
      </c>
      <c r="H11" s="11">
        <f>D11-C11</f>
        <v>-2417</v>
      </c>
    </row>
    <row r="12" spans="1:8" ht="12.75">
      <c r="A12" s="8" t="s">
        <v>23</v>
      </c>
      <c r="B12" s="11">
        <v>16</v>
      </c>
      <c r="C12" s="11">
        <v>16</v>
      </c>
      <c r="D12" s="11">
        <v>18</v>
      </c>
      <c r="E12" s="11">
        <f t="shared" si="0"/>
        <v>112.5</v>
      </c>
      <c r="F12" s="11">
        <f>D12/C12*100</f>
        <v>112.5</v>
      </c>
      <c r="G12" s="11">
        <f t="shared" si="1"/>
        <v>2</v>
      </c>
      <c r="H12" s="11">
        <f>D12-C12</f>
        <v>2</v>
      </c>
    </row>
    <row r="13" spans="1:8" ht="12.75">
      <c r="A13" s="8" t="s">
        <v>33</v>
      </c>
      <c r="B13" s="11">
        <v>150</v>
      </c>
      <c r="C13" s="11">
        <v>150</v>
      </c>
      <c r="D13" s="11">
        <v>700</v>
      </c>
      <c r="E13" s="11">
        <v>0</v>
      </c>
      <c r="F13" s="11">
        <v>0</v>
      </c>
      <c r="G13" s="11">
        <f>D13-B13</f>
        <v>550</v>
      </c>
      <c r="H13" s="11">
        <f>D13-C13</f>
        <v>550</v>
      </c>
    </row>
    <row r="14" spans="1:8" ht="12.75">
      <c r="A14" s="8" t="s">
        <v>15</v>
      </c>
      <c r="B14" s="11">
        <v>6226</v>
      </c>
      <c r="C14" s="11">
        <v>6759</v>
      </c>
      <c r="D14" s="11">
        <v>20100</v>
      </c>
      <c r="E14" s="11">
        <f t="shared" si="0"/>
        <v>322.83970446514616</v>
      </c>
      <c r="F14" s="11">
        <f aca="true" t="shared" si="2" ref="F14:F26">D14/C14*100</f>
        <v>297.3812694185531</v>
      </c>
      <c r="G14" s="11">
        <f t="shared" si="1"/>
        <v>13874</v>
      </c>
      <c r="H14" s="11">
        <f aca="true" t="shared" si="3" ref="H14:H26">D14-C14</f>
        <v>13341</v>
      </c>
    </row>
    <row r="15" spans="1:8" ht="39">
      <c r="A15" s="8" t="s">
        <v>16</v>
      </c>
      <c r="B15" s="11">
        <v>0</v>
      </c>
      <c r="C15" s="11">
        <v>0</v>
      </c>
      <c r="D15" s="11">
        <v>0</v>
      </c>
      <c r="E15" s="11"/>
      <c r="F15" s="11"/>
      <c r="G15" s="11">
        <f t="shared" si="1"/>
        <v>0</v>
      </c>
      <c r="H15" s="11">
        <f t="shared" si="3"/>
        <v>0</v>
      </c>
    </row>
    <row r="16" spans="1:8" ht="12.75">
      <c r="A16" s="7" t="s">
        <v>8</v>
      </c>
      <c r="B16" s="12">
        <f>B17+B20+B18+B19</f>
        <v>360</v>
      </c>
      <c r="C16" s="12">
        <f>C17+C20+C18+C19</f>
        <v>1110</v>
      </c>
      <c r="D16" s="12">
        <f>D17+D20+D18+D19</f>
        <v>510</v>
      </c>
      <c r="E16" s="12">
        <f t="shared" si="0"/>
        <v>141.66666666666669</v>
      </c>
      <c r="F16" s="12">
        <f t="shared" si="2"/>
        <v>45.94594594594595</v>
      </c>
      <c r="G16" s="12">
        <f t="shared" si="1"/>
        <v>150</v>
      </c>
      <c r="H16" s="12">
        <f t="shared" si="3"/>
        <v>-600</v>
      </c>
    </row>
    <row r="17" spans="1:8" ht="92.25">
      <c r="A17" s="8" t="s">
        <v>27</v>
      </c>
      <c r="B17" s="11">
        <v>110</v>
      </c>
      <c r="C17" s="11">
        <v>110</v>
      </c>
      <c r="D17" s="11">
        <v>150</v>
      </c>
      <c r="E17" s="11">
        <f t="shared" si="0"/>
        <v>136.36363636363635</v>
      </c>
      <c r="F17" s="11">
        <f t="shared" si="2"/>
        <v>136.36363636363635</v>
      </c>
      <c r="G17" s="11">
        <f t="shared" si="1"/>
        <v>40</v>
      </c>
      <c r="H17" s="11">
        <f t="shared" si="3"/>
        <v>40</v>
      </c>
    </row>
    <row r="18" spans="1:8" ht="105">
      <c r="A18" s="8" t="s">
        <v>30</v>
      </c>
      <c r="B18" s="11">
        <v>0</v>
      </c>
      <c r="C18" s="11">
        <v>750</v>
      </c>
      <c r="D18" s="11">
        <v>0</v>
      </c>
      <c r="E18" s="11"/>
      <c r="F18" s="11">
        <f t="shared" si="2"/>
        <v>0</v>
      </c>
      <c r="G18" s="11"/>
      <c r="H18" s="11">
        <f t="shared" si="3"/>
        <v>-750</v>
      </c>
    </row>
    <row r="19" spans="1:8" ht="39">
      <c r="A19" s="8" t="s">
        <v>17</v>
      </c>
      <c r="B19" s="11">
        <v>250</v>
      </c>
      <c r="C19" s="11">
        <v>250</v>
      </c>
      <c r="D19" s="11">
        <v>260</v>
      </c>
      <c r="E19" s="11"/>
      <c r="F19" s="11"/>
      <c r="G19" s="11"/>
      <c r="H19" s="11">
        <f t="shared" si="3"/>
        <v>10</v>
      </c>
    </row>
    <row r="20" spans="1:8" ht="12.75">
      <c r="A20" s="8" t="s">
        <v>9</v>
      </c>
      <c r="B20" s="11">
        <v>0</v>
      </c>
      <c r="C20" s="11">
        <v>0</v>
      </c>
      <c r="D20" s="11">
        <v>100</v>
      </c>
      <c r="E20" s="11"/>
      <c r="F20" s="11"/>
      <c r="G20" s="11">
        <f t="shared" si="1"/>
        <v>100</v>
      </c>
      <c r="H20" s="11">
        <f t="shared" si="3"/>
        <v>100</v>
      </c>
    </row>
    <row r="21" spans="1:8" ht="39">
      <c r="A21" s="9" t="s">
        <v>10</v>
      </c>
      <c r="B21" s="12">
        <f>B22+B23+B24+B25</f>
        <v>24919</v>
      </c>
      <c r="C21" s="12">
        <f>C22+C23+C24+C25</f>
        <v>16332</v>
      </c>
      <c r="D21" s="12">
        <f>D22+D23+D24+D25</f>
        <v>254</v>
      </c>
      <c r="E21" s="12">
        <f t="shared" si="0"/>
        <v>1.0193025402303464</v>
      </c>
      <c r="F21" s="12">
        <f t="shared" si="2"/>
        <v>1.5552289982855743</v>
      </c>
      <c r="G21" s="12">
        <f t="shared" si="1"/>
        <v>-24665</v>
      </c>
      <c r="H21" s="12">
        <f t="shared" si="3"/>
        <v>-16078</v>
      </c>
    </row>
    <row r="22" spans="1:8" ht="39">
      <c r="A22" s="8" t="s">
        <v>28</v>
      </c>
      <c r="B22" s="11">
        <v>15767</v>
      </c>
      <c r="C22" s="11">
        <v>7107</v>
      </c>
      <c r="D22" s="11">
        <v>15</v>
      </c>
      <c r="E22" s="11">
        <f t="shared" si="0"/>
        <v>0.09513540939937845</v>
      </c>
      <c r="F22" s="11">
        <f t="shared" si="2"/>
        <v>0.21105951878429718</v>
      </c>
      <c r="G22" s="11">
        <f t="shared" si="1"/>
        <v>-15752</v>
      </c>
      <c r="H22" s="11">
        <f t="shared" si="3"/>
        <v>-7092</v>
      </c>
    </row>
    <row r="23" spans="1:8" ht="52.5">
      <c r="A23" s="8" t="s">
        <v>29</v>
      </c>
      <c r="B23" s="11">
        <v>266</v>
      </c>
      <c r="C23" s="11">
        <v>239</v>
      </c>
      <c r="D23" s="11">
        <v>239</v>
      </c>
      <c r="E23" s="11">
        <f t="shared" si="0"/>
        <v>89.84962406015038</v>
      </c>
      <c r="F23" s="11">
        <f t="shared" si="2"/>
        <v>100</v>
      </c>
      <c r="G23" s="11">
        <f t="shared" si="1"/>
        <v>-27</v>
      </c>
      <c r="H23" s="11">
        <f t="shared" si="3"/>
        <v>0</v>
      </c>
    </row>
    <row r="24" spans="1:8" ht="105">
      <c r="A24" s="8" t="s">
        <v>31</v>
      </c>
      <c r="B24" s="11">
        <v>8886</v>
      </c>
      <c r="C24" s="11">
        <v>8886</v>
      </c>
      <c r="D24" s="11">
        <v>0</v>
      </c>
      <c r="E24" s="11"/>
      <c r="F24" s="11">
        <f t="shared" si="2"/>
        <v>0</v>
      </c>
      <c r="G24" s="11">
        <f t="shared" si="1"/>
        <v>-8886</v>
      </c>
      <c r="H24" s="11">
        <f t="shared" si="3"/>
        <v>-8886</v>
      </c>
    </row>
    <row r="25" spans="1:8" ht="92.25">
      <c r="A25" s="8" t="s">
        <v>32</v>
      </c>
      <c r="B25" s="11">
        <v>0</v>
      </c>
      <c r="C25" s="11">
        <v>100</v>
      </c>
      <c r="D25" s="11">
        <v>0</v>
      </c>
      <c r="E25" s="11"/>
      <c r="F25" s="11">
        <f t="shared" si="2"/>
        <v>0</v>
      </c>
      <c r="G25" s="11">
        <f t="shared" si="1"/>
        <v>0</v>
      </c>
      <c r="H25" s="11">
        <f t="shared" si="3"/>
        <v>-100</v>
      </c>
    </row>
    <row r="26" spans="1:8" ht="15">
      <c r="A26" s="10" t="s">
        <v>11</v>
      </c>
      <c r="B26" s="12">
        <f>B21+B10+B16</f>
        <v>46991</v>
      </c>
      <c r="C26" s="12">
        <f>C21+C10+C16</f>
        <v>38784</v>
      </c>
      <c r="D26" s="12">
        <f>D21+D10+D16</f>
        <v>33582</v>
      </c>
      <c r="E26" s="12">
        <f t="shared" si="0"/>
        <v>71.4647485688749</v>
      </c>
      <c r="F26" s="12">
        <f t="shared" si="2"/>
        <v>86.58725247524752</v>
      </c>
      <c r="G26" s="12">
        <f t="shared" si="1"/>
        <v>-13409</v>
      </c>
      <c r="H26" s="12">
        <f t="shared" si="3"/>
        <v>-5202</v>
      </c>
    </row>
  </sheetData>
  <mergeCells count="5"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КРО</cp:lastModifiedBy>
  <cp:lastPrinted>2015-11-17T10:30:39Z</cp:lastPrinted>
  <dcterms:created xsi:type="dcterms:W3CDTF">2010-11-30T05:55:01Z</dcterms:created>
  <dcterms:modified xsi:type="dcterms:W3CDTF">2015-11-23T12:50:55Z</dcterms:modified>
  <cp:category/>
  <cp:version/>
  <cp:contentType/>
  <cp:contentStatus/>
</cp:coreProperties>
</file>