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2" windowWidth="11340" windowHeight="6036" activeTab="0"/>
  </bookViews>
  <sheets>
    <sheet name="Прил.2. " sheetId="1" r:id="rId1"/>
  </sheets>
  <definedNames>
    <definedName name="_xlnm.Print_Titles" localSheetId="0">'Прил.2. '!$9:$11</definedName>
    <definedName name="_xlnm.Print_Area" localSheetId="0">'Прил.2. '!$A$1:$I$47</definedName>
  </definedNames>
  <calcPr fullCalcOnLoad="1"/>
</workbook>
</file>

<file path=xl/sharedStrings.xml><?xml version="1.0" encoding="utf-8"?>
<sst xmlns="http://schemas.openxmlformats.org/spreadsheetml/2006/main" count="53" uniqueCount="52">
  <si>
    <t>Благоустройство</t>
  </si>
  <si>
    <t>Наименование</t>
  </si>
  <si>
    <t>Жилищно-коммунальное хозяйство</t>
  </si>
  <si>
    <t>Образование</t>
  </si>
  <si>
    <t>Периодическая печать и издательства</t>
  </si>
  <si>
    <t>Социальная политика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</si>
  <si>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</si>
  <si>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</si>
  <si>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</si>
  <si>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Молодежная политика и оздоровление детей</t>
  </si>
  <si>
    <t>Культура</t>
  </si>
  <si>
    <t>Пенсионное обеспечение</t>
  </si>
  <si>
    <t>Социальное обеспечение населения</t>
  </si>
  <si>
    <t>Другие вопросы в области национальной экономики</t>
  </si>
  <si>
    <t>Общегосударственные вопросы</t>
  </si>
  <si>
    <t>тыс.руб.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</si>
  <si>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</si>
  <si>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</si>
  <si>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</si>
  <si>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</si>
  <si>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</si>
  <si>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Функционирование высшего должностного лица субъекта Российской Федерации и муниципального образования  </t>
  </si>
  <si>
    <t>Другие вопросы в области национальной безопасности и правоохранительной деятельности</t>
  </si>
  <si>
    <t>Темп роста</t>
  </si>
  <si>
    <t>Жилищное хозяйство</t>
  </si>
  <si>
    <t>Принято по бюджету</t>
  </si>
  <si>
    <t>Проект по бюджету</t>
  </si>
  <si>
    <t>В % к первоначальному бюджету</t>
  </si>
  <si>
    <t>в % к уточненному бюджету</t>
  </si>
  <si>
    <t>Коммунальное хозяйство</t>
  </si>
  <si>
    <t>в том числе</t>
  </si>
  <si>
    <t>Средства массовой информации</t>
  </si>
  <si>
    <t>Культура, кинематография</t>
  </si>
  <si>
    <t>,</t>
  </si>
  <si>
    <t>Прочие межбюджетные трансферты общего характера</t>
  </si>
  <si>
    <t>Дорожное хозяйство (дорожные фонды)</t>
  </si>
  <si>
    <t>комиссии по проекту бюджета городского поселения</t>
  </si>
  <si>
    <t>Уточненный план по бюджету на 01.10.2015г.</t>
  </si>
  <si>
    <t>2016год к первоначальному бюджету 2015года (стр.7-стр.5)</t>
  </si>
  <si>
    <t>2016год к уточненному бюджету 2015года (стр.7-стр.5)</t>
  </si>
  <si>
    <t>Приложение №2 к Заключению Контрольно-счетной</t>
  </si>
  <si>
    <t>2015 год</t>
  </si>
  <si>
    <t>2016 год</t>
  </si>
  <si>
    <t>Отклонение в суммарном выражении</t>
  </si>
  <si>
    <t>Другие общегосударственные вопросы</t>
  </si>
  <si>
    <t>Межбюджетные трансферты общего характера бюджетам бюджетной системы Российской Федерации</t>
  </si>
  <si>
    <t>Массовый спорт</t>
  </si>
  <si>
    <t>Национальная оборона</t>
  </si>
  <si>
    <t>Мобилизационная и вневойсковая подготовка</t>
  </si>
  <si>
    <t>Пересвет на 2016 год</t>
  </si>
  <si>
    <t>Сравнительный  анализ муниципальных услуг по расходам проекта бюджета городского поселения Пересвет на 2016 год</t>
  </si>
  <si>
    <t>Другие вопросы в области средств массовой информации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</si>
</sst>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  <numFmt numFmtId="167" formatCode="000000"/>
    <numFmt numFmtId="168" formatCode="#,##0.0_ ;\-#,##0.0\ "/>
  </numFmts>
  <fonts count="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166" fontId="3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166" fontId="1" fillId="0" borderId="1" xfId="0" applyNumberFormat="1" applyFont="1" applyBorder="1" applyAlignment="1">
      <alignment/>
    </xf>
    <xf numFmtId="49" fontId="4" fillId="0" borderId="2" xfId="0" applyNumberFormat="1" applyFont="1" applyBorder="1" applyAlignment="1">
      <alignment wrapText="1"/>
    </xf>
    <xf numFmtId="49" fontId="4" fillId="0" borderId="2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wrapText="1"/>
    </xf>
    <xf numFmtId="49" fontId="3" fillId="0" borderId="2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49" fontId="3" fillId="0" borderId="2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166" fontId="1" fillId="0" borderId="5" xfId="0" applyNumberFormat="1" applyFont="1" applyBorder="1" applyAlignment="1">
      <alignment horizontal="center" vertical="center" wrapText="1"/>
    </xf>
    <xf numFmtId="166" fontId="3" fillId="0" borderId="5" xfId="0" applyNumberFormat="1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5" fillId="0" borderId="0" xfId="0" applyNumberFormat="1" applyFont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1"/>
  <dimension ref="A1:I47"/>
  <sheetViews>
    <sheetView tabSelected="1" view="pageBreakPreview" zoomScaleSheetLayoutView="100" workbookViewId="0" topLeftCell="A18">
      <selection activeCell="B47" sqref="B47"/>
    </sheetView>
  </sheetViews>
  <sheetFormatPr defaultColWidth="9.00390625" defaultRowHeight="12.75"/>
  <cols>
    <col min="1" max="1" width="43.50390625" style="1" customWidth="1"/>
    <col min="2" max="2" width="10.625" style="1" customWidth="1"/>
    <col min="3" max="3" width="10.375" style="1" customWidth="1"/>
    <col min="4" max="4" width="1.4921875" style="1" customWidth="1"/>
    <col min="5" max="6" width="12.50390625" style="1" customWidth="1"/>
    <col min="7" max="7" width="13.625" style="1" customWidth="1"/>
    <col min="8" max="8" width="9.875" style="1" customWidth="1"/>
    <col min="9" max="9" width="14.375" style="1" customWidth="1"/>
    <col min="10" max="16384" width="9.125" style="1" customWidth="1"/>
  </cols>
  <sheetData>
    <row r="1" spans="4:7" ht="12.75">
      <c r="D1" t="s">
        <v>40</v>
      </c>
      <c r="E1"/>
      <c r="F1"/>
      <c r="G1"/>
    </row>
    <row r="2" spans="4:7" ht="12.75">
      <c r="D2" t="s">
        <v>36</v>
      </c>
      <c r="E2"/>
      <c r="F2"/>
      <c r="G2"/>
    </row>
    <row r="3" spans="4:7" ht="12.75">
      <c r="D3" t="s">
        <v>49</v>
      </c>
      <c r="E3"/>
      <c r="F3"/>
      <c r="G3"/>
    </row>
    <row r="4" spans="4:6" ht="15">
      <c r="D4" s="2"/>
      <c r="E4" s="2"/>
      <c r="F4" s="2"/>
    </row>
    <row r="6" spans="1:7" ht="58.5" customHeight="1">
      <c r="A6" s="36" t="s">
        <v>50</v>
      </c>
      <c r="B6" s="36"/>
      <c r="C6" s="36"/>
      <c r="D6" s="36"/>
      <c r="E6" s="36"/>
      <c r="F6" s="36"/>
      <c r="G6" s="36"/>
    </row>
    <row r="7" spans="1:3" ht="12.75" customHeight="1">
      <c r="A7" s="36"/>
      <c r="B7" s="36"/>
      <c r="C7" s="36"/>
    </row>
    <row r="8" ht="12.75">
      <c r="G8" s="3" t="s">
        <v>15</v>
      </c>
    </row>
    <row r="9" spans="1:9" s="4" customFormat="1" ht="38.25" customHeight="1">
      <c r="A9" s="41" t="s">
        <v>1</v>
      </c>
      <c r="B9" s="39" t="s">
        <v>41</v>
      </c>
      <c r="C9" s="40"/>
      <c r="D9" s="18"/>
      <c r="E9" s="22" t="s">
        <v>42</v>
      </c>
      <c r="F9" s="39" t="s">
        <v>23</v>
      </c>
      <c r="G9" s="40"/>
      <c r="H9" s="37" t="s">
        <v>43</v>
      </c>
      <c r="I9" s="38"/>
    </row>
    <row r="10" spans="1:9" s="4" customFormat="1" ht="92.25">
      <c r="A10" s="42"/>
      <c r="B10" s="17" t="s">
        <v>25</v>
      </c>
      <c r="C10" s="17" t="s">
        <v>37</v>
      </c>
      <c r="D10" s="19"/>
      <c r="E10" s="17" t="s">
        <v>26</v>
      </c>
      <c r="F10" s="20" t="s">
        <v>27</v>
      </c>
      <c r="G10" s="17" t="s">
        <v>28</v>
      </c>
      <c r="H10" s="35" t="s">
        <v>38</v>
      </c>
      <c r="I10" s="35" t="s">
        <v>39</v>
      </c>
    </row>
    <row r="11" spans="1:9" s="4" customFormat="1" ht="12.75">
      <c r="A11" s="23">
        <v>1</v>
      </c>
      <c r="B11" s="23">
        <v>5</v>
      </c>
      <c r="C11" s="23" t="s">
        <v>33</v>
      </c>
      <c r="D11" s="19"/>
      <c r="E11" s="23">
        <v>7</v>
      </c>
      <c r="F11" s="5">
        <v>8</v>
      </c>
      <c r="G11" s="23">
        <v>9</v>
      </c>
      <c r="H11" s="35">
        <v>10</v>
      </c>
      <c r="I11" s="35">
        <v>11</v>
      </c>
    </row>
    <row r="12" spans="1:9" s="4" customFormat="1" ht="12.75">
      <c r="A12" s="6" t="s">
        <v>14</v>
      </c>
      <c r="B12" s="24">
        <f>B14+B15+B16+B17+B18+B19</f>
        <v>60549.6</v>
      </c>
      <c r="C12" s="24">
        <f>C14+C15+C16+C17+C18+C19</f>
        <v>45046.6</v>
      </c>
      <c r="D12" s="25"/>
      <c r="E12" s="24">
        <f>E14+E15+E16+E17+E18+E19</f>
        <v>21831.5</v>
      </c>
      <c r="F12" s="24">
        <f>E12/B12*100</f>
        <v>36.055564363761285</v>
      </c>
      <c r="G12" s="24">
        <f>E12/C12*100</f>
        <v>48.464257013847885</v>
      </c>
      <c r="H12" s="7">
        <f>E12-B12</f>
        <v>-38718.1</v>
      </c>
      <c r="I12" s="7">
        <f>E12-C12</f>
        <v>-23215.1</v>
      </c>
    </row>
    <row r="13" spans="1:9" s="4" customFormat="1" ht="12.75">
      <c r="A13" s="6" t="s">
        <v>30</v>
      </c>
      <c r="B13" s="24"/>
      <c r="C13" s="24"/>
      <c r="D13" s="25"/>
      <c r="E13" s="24"/>
      <c r="F13" s="24"/>
      <c r="G13" s="24"/>
      <c r="H13" s="7"/>
      <c r="I13" s="7"/>
    </row>
    <row r="14" spans="1:9" s="4" customFormat="1" ht="39">
      <c r="A14" s="8" t="s">
        <v>21</v>
      </c>
      <c r="B14" s="26">
        <v>1730.6</v>
      </c>
      <c r="C14" s="26">
        <v>1730.6</v>
      </c>
      <c r="D14" s="27"/>
      <c r="E14" s="26">
        <v>1352</v>
      </c>
      <c r="F14" s="26">
        <f>E14/B14*100</f>
        <v>78.12319426788397</v>
      </c>
      <c r="G14" s="28">
        <f aca="true" t="shared" si="0" ref="G14:G19">E14/C14*100</f>
        <v>78.12319426788397</v>
      </c>
      <c r="H14" s="9">
        <f aca="true" t="shared" si="1" ref="H14:H47">E14-B14</f>
        <v>-378.5999999999999</v>
      </c>
      <c r="I14" s="9">
        <f aca="true" t="shared" si="2" ref="I14:I47">E14-C14</f>
        <v>-378.5999999999999</v>
      </c>
    </row>
    <row r="15" spans="1:9" s="4" customFormat="1" ht="52.5">
      <c r="A15" s="8" t="s">
        <v>16</v>
      </c>
      <c r="B15" s="26">
        <v>5691.1</v>
      </c>
      <c r="C15" s="26">
        <v>3135.1</v>
      </c>
      <c r="D15" s="27"/>
      <c r="E15" s="26">
        <v>101</v>
      </c>
      <c r="F15" s="26">
        <f>E15/B15*100</f>
        <v>1.774700848693574</v>
      </c>
      <c r="G15" s="28">
        <f t="shared" si="0"/>
        <v>3.2215878281394534</v>
      </c>
      <c r="H15" s="9">
        <f t="shared" si="1"/>
        <v>-5590.1</v>
      </c>
      <c r="I15" s="9">
        <f t="shared" si="2"/>
        <v>-3034.1</v>
      </c>
    </row>
    <row r="16" spans="1:9" s="4" customFormat="1" ht="52.5">
      <c r="A16" s="10" t="s">
        <v>17</v>
      </c>
      <c r="B16" s="26">
        <v>42960.8</v>
      </c>
      <c r="C16" s="26">
        <v>35570.8</v>
      </c>
      <c r="D16" s="27"/>
      <c r="E16" s="26">
        <v>16461.1</v>
      </c>
      <c r="F16" s="26">
        <f>E16/B16*100</f>
        <v>38.31655835086869</v>
      </c>
      <c r="G16" s="28">
        <f t="shared" si="0"/>
        <v>46.27700248518447</v>
      </c>
      <c r="H16" s="9">
        <f t="shared" si="1"/>
        <v>-26499.700000000004</v>
      </c>
      <c r="I16" s="9">
        <f t="shared" si="2"/>
        <v>-19109.700000000004</v>
      </c>
    </row>
    <row r="17" spans="1:9" s="4" customFormat="1" ht="66" customHeight="1">
      <c r="A17" s="11" t="s">
        <v>20</v>
      </c>
      <c r="B17" s="26">
        <v>3928.1</v>
      </c>
      <c r="C17" s="26">
        <v>2323.5</v>
      </c>
      <c r="D17" s="27"/>
      <c r="E17" s="26">
        <v>2413.4</v>
      </c>
      <c r="F17" s="26">
        <f>E17/B17*100</f>
        <v>61.43937272472697</v>
      </c>
      <c r="G17" s="28">
        <f t="shared" si="0"/>
        <v>103.86916290079623</v>
      </c>
      <c r="H17" s="9">
        <f t="shared" si="1"/>
        <v>-1514.6999999999998</v>
      </c>
      <c r="I17" s="9">
        <f t="shared" si="2"/>
        <v>89.90000000000009</v>
      </c>
    </row>
    <row r="18" spans="1:9" s="4" customFormat="1" ht="12.75">
      <c r="A18" s="12" t="s">
        <v>6</v>
      </c>
      <c r="B18" s="26">
        <v>2300</v>
      </c>
      <c r="C18" s="26">
        <v>1000</v>
      </c>
      <c r="D18" s="27"/>
      <c r="E18" s="26">
        <v>1000</v>
      </c>
      <c r="F18" s="26">
        <f>E18/B18*100</f>
        <v>43.47826086956522</v>
      </c>
      <c r="G18" s="28">
        <f t="shared" si="0"/>
        <v>100</v>
      </c>
      <c r="H18" s="9">
        <f t="shared" si="1"/>
        <v>-1300</v>
      </c>
      <c r="I18" s="9">
        <f t="shared" si="2"/>
        <v>0</v>
      </c>
    </row>
    <row r="19" spans="1:9" s="4" customFormat="1" ht="12.75">
      <c r="A19" s="10" t="s">
        <v>44</v>
      </c>
      <c r="B19" s="26">
        <v>3939</v>
      </c>
      <c r="C19" s="26">
        <v>1286.6</v>
      </c>
      <c r="D19" s="27"/>
      <c r="E19" s="26">
        <v>504</v>
      </c>
      <c r="F19" s="26">
        <f>E19/B19*100</f>
        <v>12.795125666412796</v>
      </c>
      <c r="G19" s="28">
        <f t="shared" si="0"/>
        <v>39.17301414581066</v>
      </c>
      <c r="H19" s="9">
        <f t="shared" si="1"/>
        <v>-3435</v>
      </c>
      <c r="I19" s="9">
        <f t="shared" si="2"/>
        <v>-782.5999999999999</v>
      </c>
    </row>
    <row r="20" spans="1:9" s="4" customFormat="1" ht="12.75">
      <c r="A20" s="13" t="s">
        <v>47</v>
      </c>
      <c r="B20" s="21">
        <f>B21</f>
        <v>797</v>
      </c>
      <c r="C20" s="21">
        <f>C21</f>
        <v>717</v>
      </c>
      <c r="D20" s="27"/>
      <c r="E20" s="21">
        <f>E21</f>
        <v>807</v>
      </c>
      <c r="F20" s="21">
        <f>E20/B20*100</f>
        <v>101.2547051442911</v>
      </c>
      <c r="G20" s="24">
        <f>E20/C20*100</f>
        <v>112.55230125523012</v>
      </c>
      <c r="H20" s="7">
        <f t="shared" si="1"/>
        <v>10</v>
      </c>
      <c r="I20" s="7">
        <f t="shared" si="2"/>
        <v>90</v>
      </c>
    </row>
    <row r="21" spans="1:9" s="4" customFormat="1" ht="12.75">
      <c r="A21" s="10" t="s">
        <v>48</v>
      </c>
      <c r="B21" s="26">
        <v>797</v>
      </c>
      <c r="C21" s="26">
        <v>717</v>
      </c>
      <c r="D21" s="27"/>
      <c r="E21" s="26">
        <v>807</v>
      </c>
      <c r="F21" s="26">
        <f>E21/B21*100</f>
        <v>101.2547051442911</v>
      </c>
      <c r="G21" s="28">
        <f>E21/C21*100</f>
        <v>112.55230125523012</v>
      </c>
      <c r="H21" s="9">
        <f t="shared" si="1"/>
        <v>10</v>
      </c>
      <c r="I21" s="9">
        <f t="shared" si="2"/>
        <v>90</v>
      </c>
    </row>
    <row r="22" spans="1:9" s="4" customFormat="1" ht="26.25">
      <c r="A22" s="13" t="s">
        <v>7</v>
      </c>
      <c r="B22" s="21">
        <f>B23+B24</f>
        <v>525</v>
      </c>
      <c r="C22" s="21">
        <f>C23+C24</f>
        <v>525</v>
      </c>
      <c r="D22" s="29"/>
      <c r="E22" s="21">
        <f>E23+E24</f>
        <v>210</v>
      </c>
      <c r="F22" s="21">
        <f>E22/B22*100</f>
        <v>40</v>
      </c>
      <c r="G22" s="24">
        <f aca="true" t="shared" si="3" ref="G22:G31">E22/C22*100</f>
        <v>40</v>
      </c>
      <c r="H22" s="7">
        <f t="shared" si="1"/>
        <v>-315</v>
      </c>
      <c r="I22" s="7">
        <f t="shared" si="2"/>
        <v>-315</v>
      </c>
    </row>
    <row r="23" spans="1:9" s="4" customFormat="1" ht="39">
      <c r="A23" s="12" t="s">
        <v>19</v>
      </c>
      <c r="B23" s="30">
        <v>260</v>
      </c>
      <c r="C23" s="30">
        <v>260</v>
      </c>
      <c r="D23" s="31"/>
      <c r="E23" s="30">
        <v>50</v>
      </c>
      <c r="F23" s="30">
        <f>E23/B23*100</f>
        <v>19.230769230769234</v>
      </c>
      <c r="G23" s="28">
        <f t="shared" si="3"/>
        <v>19.230769230769234</v>
      </c>
      <c r="H23" s="9">
        <f t="shared" si="1"/>
        <v>-210</v>
      </c>
      <c r="I23" s="9">
        <f t="shared" si="2"/>
        <v>-210</v>
      </c>
    </row>
    <row r="24" spans="1:9" s="4" customFormat="1" ht="39">
      <c r="A24" s="14" t="s">
        <v>22</v>
      </c>
      <c r="B24" s="26">
        <v>265</v>
      </c>
      <c r="C24" s="26">
        <v>265</v>
      </c>
      <c r="D24" s="27"/>
      <c r="E24" s="26">
        <v>160</v>
      </c>
      <c r="F24" s="26">
        <f>E24/B24*100</f>
        <v>60.37735849056604</v>
      </c>
      <c r="G24" s="28">
        <f t="shared" si="3"/>
        <v>60.37735849056604</v>
      </c>
      <c r="H24" s="9">
        <f t="shared" si="1"/>
        <v>-105</v>
      </c>
      <c r="I24" s="9">
        <f t="shared" si="2"/>
        <v>-105</v>
      </c>
    </row>
    <row r="25" spans="1:9" s="4" customFormat="1" ht="12.75">
      <c r="A25" s="15" t="s">
        <v>8</v>
      </c>
      <c r="B25" s="21">
        <f>B27+B26</f>
        <v>31930.9</v>
      </c>
      <c r="C25" s="21">
        <f>C27+C26</f>
        <v>30246.5</v>
      </c>
      <c r="D25" s="29"/>
      <c r="E25" s="21">
        <f>E27+E26</f>
        <v>36009.78</v>
      </c>
      <c r="F25" s="21">
        <f>E25/B25*100</f>
        <v>112.77408403771894</v>
      </c>
      <c r="G25" s="24">
        <f t="shared" si="3"/>
        <v>119.05436992709899</v>
      </c>
      <c r="H25" s="7">
        <f t="shared" si="1"/>
        <v>4078.8799999999974</v>
      </c>
      <c r="I25" s="7">
        <f t="shared" si="2"/>
        <v>5763.279999999999</v>
      </c>
    </row>
    <row r="26" spans="1:9" s="4" customFormat="1" ht="12.75">
      <c r="A26" s="10" t="s">
        <v>35</v>
      </c>
      <c r="B26" s="32">
        <v>27040.9</v>
      </c>
      <c r="C26" s="32">
        <v>26421.5</v>
      </c>
      <c r="D26" s="27"/>
      <c r="E26" s="32">
        <v>18262.3</v>
      </c>
      <c r="F26" s="26">
        <f>E26/B26*100</f>
        <v>67.5358438513511</v>
      </c>
      <c r="G26" s="28">
        <f t="shared" si="3"/>
        <v>69.11908862100941</v>
      </c>
      <c r="H26" s="9">
        <f t="shared" si="1"/>
        <v>-8778.600000000002</v>
      </c>
      <c r="I26" s="9">
        <f t="shared" si="2"/>
        <v>-8159.200000000001</v>
      </c>
    </row>
    <row r="27" spans="1:9" s="4" customFormat="1" ht="26.25">
      <c r="A27" s="10" t="s">
        <v>13</v>
      </c>
      <c r="B27" s="32">
        <v>4890</v>
      </c>
      <c r="C27" s="32">
        <v>3825</v>
      </c>
      <c r="D27" s="27"/>
      <c r="E27" s="32">
        <v>17747.48</v>
      </c>
      <c r="F27" s="32">
        <f>E27/B27*100</f>
        <v>362.9341513292434</v>
      </c>
      <c r="G27" s="28">
        <f t="shared" si="3"/>
        <v>463.98640522875814</v>
      </c>
      <c r="H27" s="9">
        <f t="shared" si="1"/>
        <v>12857.48</v>
      </c>
      <c r="I27" s="9">
        <f t="shared" si="2"/>
        <v>13922.48</v>
      </c>
    </row>
    <row r="28" spans="1:9" s="4" customFormat="1" ht="12.75">
      <c r="A28" s="13" t="s">
        <v>2</v>
      </c>
      <c r="B28" s="33">
        <f>B29+B30+B31</f>
        <v>33680.9</v>
      </c>
      <c r="C28" s="33">
        <f>C29+C30+C31</f>
        <v>21555</v>
      </c>
      <c r="D28" s="29"/>
      <c r="E28" s="33">
        <f>E29+E30+E31</f>
        <v>28076.300000000003</v>
      </c>
      <c r="F28" s="33">
        <f>E28/B28*100</f>
        <v>83.35970832133346</v>
      </c>
      <c r="G28" s="24">
        <f t="shared" si="3"/>
        <v>130.25423335652982</v>
      </c>
      <c r="H28" s="7">
        <f t="shared" si="1"/>
        <v>-5604.5999999999985</v>
      </c>
      <c r="I28" s="7">
        <f t="shared" si="2"/>
        <v>6521.300000000003</v>
      </c>
    </row>
    <row r="29" spans="1:9" s="4" customFormat="1" ht="12.75">
      <c r="A29" s="10" t="s">
        <v>24</v>
      </c>
      <c r="B29" s="32">
        <v>4463.9</v>
      </c>
      <c r="C29" s="32">
        <v>5308.3</v>
      </c>
      <c r="D29" s="29"/>
      <c r="E29" s="32">
        <v>7281.9</v>
      </c>
      <c r="F29" s="32">
        <f>E29/B29*100</f>
        <v>163.1286543157329</v>
      </c>
      <c r="G29" s="28">
        <f t="shared" si="3"/>
        <v>137.17951133131132</v>
      </c>
      <c r="H29" s="9">
        <f t="shared" si="1"/>
        <v>2818</v>
      </c>
      <c r="I29" s="9">
        <f t="shared" si="2"/>
        <v>1973.5999999999995</v>
      </c>
    </row>
    <row r="30" spans="1:9" s="4" customFormat="1" ht="12.75">
      <c r="A30" s="10" t="s">
        <v>29</v>
      </c>
      <c r="B30" s="32">
        <v>0</v>
      </c>
      <c r="C30" s="32">
        <v>100</v>
      </c>
      <c r="D30" s="29"/>
      <c r="E30" s="32">
        <v>0</v>
      </c>
      <c r="F30" s="32">
        <v>0</v>
      </c>
      <c r="G30" s="28">
        <f>E30/C30*100</f>
        <v>0</v>
      </c>
      <c r="H30" s="9">
        <f t="shared" si="1"/>
        <v>0</v>
      </c>
      <c r="I30" s="9">
        <f t="shared" si="2"/>
        <v>-100</v>
      </c>
    </row>
    <row r="31" spans="1:9" s="4" customFormat="1" ht="12.75">
      <c r="A31" s="10" t="s">
        <v>0</v>
      </c>
      <c r="B31" s="32">
        <v>29217</v>
      </c>
      <c r="C31" s="32">
        <v>16146.7</v>
      </c>
      <c r="D31" s="27"/>
      <c r="E31" s="32">
        <v>20794.4</v>
      </c>
      <c r="F31" s="32">
        <f>E31/B31*100</f>
        <v>71.17226272375672</v>
      </c>
      <c r="G31" s="28">
        <f t="shared" si="3"/>
        <v>128.7842097766107</v>
      </c>
      <c r="H31" s="9">
        <f t="shared" si="1"/>
        <v>-8422.599999999999</v>
      </c>
      <c r="I31" s="9">
        <f t="shared" si="2"/>
        <v>4647.700000000001</v>
      </c>
    </row>
    <row r="32" spans="1:9" s="4" customFormat="1" ht="12.75">
      <c r="A32" s="13" t="s">
        <v>3</v>
      </c>
      <c r="B32" s="21">
        <f>B33</f>
        <v>1500</v>
      </c>
      <c r="C32" s="21">
        <f>C33</f>
        <v>2411</v>
      </c>
      <c r="D32" s="29"/>
      <c r="E32" s="21">
        <f>E33</f>
        <v>1500</v>
      </c>
      <c r="F32" s="21">
        <f aca="true" t="shared" si="4" ref="F32:F37">E32/B32*100</f>
        <v>100</v>
      </c>
      <c r="G32" s="24">
        <f aca="true" t="shared" si="5" ref="G32:G37">E32/C32*100</f>
        <v>62.21484861053504</v>
      </c>
      <c r="H32" s="7">
        <f t="shared" si="1"/>
        <v>0</v>
      </c>
      <c r="I32" s="7">
        <f t="shared" si="2"/>
        <v>-911</v>
      </c>
    </row>
    <row r="33" spans="1:9" s="4" customFormat="1" ht="12.75">
      <c r="A33" s="12" t="s">
        <v>9</v>
      </c>
      <c r="B33" s="26">
        <v>1500</v>
      </c>
      <c r="C33" s="26">
        <v>2411</v>
      </c>
      <c r="D33" s="27"/>
      <c r="E33" s="26">
        <v>1500</v>
      </c>
      <c r="F33" s="26">
        <f t="shared" si="4"/>
        <v>100</v>
      </c>
      <c r="G33" s="28">
        <f t="shared" si="5"/>
        <v>62.21484861053504</v>
      </c>
      <c r="H33" s="9">
        <f t="shared" si="1"/>
        <v>0</v>
      </c>
      <c r="I33" s="9">
        <f t="shared" si="2"/>
        <v>-911</v>
      </c>
    </row>
    <row r="34" spans="1:9" s="4" customFormat="1" ht="12.75">
      <c r="A34" s="13" t="s">
        <v>32</v>
      </c>
      <c r="B34" s="33">
        <f>B35</f>
        <v>40083.5</v>
      </c>
      <c r="C34" s="33">
        <f>C35</f>
        <v>27732.2</v>
      </c>
      <c r="D34" s="29"/>
      <c r="E34" s="33">
        <f>E35</f>
        <v>16870.4</v>
      </c>
      <c r="F34" s="33">
        <f t="shared" si="4"/>
        <v>42.08814100565071</v>
      </c>
      <c r="G34" s="24">
        <f t="shared" si="5"/>
        <v>60.8332552051406</v>
      </c>
      <c r="H34" s="7">
        <f t="shared" si="1"/>
        <v>-23213.1</v>
      </c>
      <c r="I34" s="7">
        <f t="shared" si="2"/>
        <v>-10861.8</v>
      </c>
    </row>
    <row r="35" spans="1:9" s="4" customFormat="1" ht="12.75">
      <c r="A35" s="10" t="s">
        <v>10</v>
      </c>
      <c r="B35" s="32">
        <v>40083.5</v>
      </c>
      <c r="C35" s="32">
        <v>27732.2</v>
      </c>
      <c r="D35" s="27"/>
      <c r="E35" s="32">
        <v>16870.4</v>
      </c>
      <c r="F35" s="32">
        <f t="shared" si="4"/>
        <v>42.08814100565071</v>
      </c>
      <c r="G35" s="28">
        <f t="shared" si="5"/>
        <v>60.8332552051406</v>
      </c>
      <c r="H35" s="9">
        <f t="shared" si="1"/>
        <v>-23213.1</v>
      </c>
      <c r="I35" s="9">
        <f t="shared" si="2"/>
        <v>-10861.8</v>
      </c>
    </row>
    <row r="36" spans="1:9" ht="12.75">
      <c r="A36" s="16" t="s">
        <v>5</v>
      </c>
      <c r="B36" s="21">
        <f>B37+B38</f>
        <v>549</v>
      </c>
      <c r="C36" s="21">
        <f>C37+C38</f>
        <v>852.4</v>
      </c>
      <c r="D36" s="29"/>
      <c r="E36" s="21">
        <f>E37+E38</f>
        <v>789</v>
      </c>
      <c r="F36" s="21">
        <f t="shared" si="4"/>
        <v>143.71584699453553</v>
      </c>
      <c r="G36" s="24">
        <f t="shared" si="5"/>
        <v>92.56217738151103</v>
      </c>
      <c r="H36" s="7">
        <f t="shared" si="1"/>
        <v>240</v>
      </c>
      <c r="I36" s="7">
        <f t="shared" si="2"/>
        <v>-63.39999999999998</v>
      </c>
    </row>
    <row r="37" spans="1:9" ht="12.75">
      <c r="A37" s="10" t="s">
        <v>11</v>
      </c>
      <c r="B37" s="28">
        <v>549</v>
      </c>
      <c r="C37" s="28">
        <v>852.4</v>
      </c>
      <c r="D37" s="34"/>
      <c r="E37" s="28">
        <v>789</v>
      </c>
      <c r="F37" s="28">
        <f t="shared" si="4"/>
        <v>143.71584699453553</v>
      </c>
      <c r="G37" s="28">
        <f t="shared" si="5"/>
        <v>92.56217738151103</v>
      </c>
      <c r="H37" s="9">
        <f t="shared" si="1"/>
        <v>240</v>
      </c>
      <c r="I37" s="9">
        <f t="shared" si="2"/>
        <v>-63.39999999999998</v>
      </c>
    </row>
    <row r="38" spans="1:9" ht="12.75">
      <c r="A38" s="12" t="s">
        <v>12</v>
      </c>
      <c r="B38" s="26">
        <v>0</v>
      </c>
      <c r="C38" s="26">
        <v>0</v>
      </c>
      <c r="D38" s="27"/>
      <c r="E38" s="26">
        <v>0</v>
      </c>
      <c r="F38" s="26"/>
      <c r="G38" s="26"/>
      <c r="H38" s="9">
        <f t="shared" si="1"/>
        <v>0</v>
      </c>
      <c r="I38" s="9">
        <f t="shared" si="2"/>
        <v>0</v>
      </c>
    </row>
    <row r="39" spans="1:9" ht="12.75">
      <c r="A39" s="16" t="s">
        <v>18</v>
      </c>
      <c r="B39" s="21">
        <f>B40+B41</f>
        <v>21599.8</v>
      </c>
      <c r="C39" s="21">
        <f>C40+C41</f>
        <v>17263.4</v>
      </c>
      <c r="D39" s="27"/>
      <c r="E39" s="21">
        <f>E40+E41</f>
        <v>11900</v>
      </c>
      <c r="F39" s="21">
        <f>E39/B39*100</f>
        <v>55.09310271391402</v>
      </c>
      <c r="G39" s="21">
        <f>E39/C39*100</f>
        <v>68.93196010055956</v>
      </c>
      <c r="H39" s="7">
        <f t="shared" si="1"/>
        <v>-9699.8</v>
      </c>
      <c r="I39" s="7">
        <f t="shared" si="2"/>
        <v>-5363.4000000000015</v>
      </c>
    </row>
    <row r="40" spans="1:9" ht="12.75">
      <c r="A40" s="10" t="s">
        <v>18</v>
      </c>
      <c r="B40" s="32">
        <v>21599.8</v>
      </c>
      <c r="C40" s="32">
        <v>17263.4</v>
      </c>
      <c r="D40" s="27"/>
      <c r="E40" s="32">
        <v>11900</v>
      </c>
      <c r="F40" s="26">
        <f>E40/B40*100</f>
        <v>55.09310271391402</v>
      </c>
      <c r="G40" s="26">
        <f>E40/C40*100</f>
        <v>68.93196010055956</v>
      </c>
      <c r="H40" s="9">
        <f t="shared" si="1"/>
        <v>-9699.8</v>
      </c>
      <c r="I40" s="9">
        <f t="shared" si="2"/>
        <v>-5363.4000000000015</v>
      </c>
    </row>
    <row r="41" spans="1:9" ht="12.75">
      <c r="A41" s="10" t="s">
        <v>46</v>
      </c>
      <c r="B41" s="32">
        <v>0</v>
      </c>
      <c r="C41" s="32">
        <v>0</v>
      </c>
      <c r="D41" s="27"/>
      <c r="E41" s="32">
        <v>0</v>
      </c>
      <c r="F41" s="26"/>
      <c r="G41" s="26"/>
      <c r="H41" s="9"/>
      <c r="I41" s="9"/>
    </row>
    <row r="42" spans="1:9" ht="12.75">
      <c r="A42" s="16" t="s">
        <v>31</v>
      </c>
      <c r="B42" s="21">
        <f>B43+B44</f>
        <v>1140</v>
      </c>
      <c r="C42" s="21">
        <f>C43+C44</f>
        <v>700</v>
      </c>
      <c r="D42" s="27"/>
      <c r="E42" s="21">
        <f>E43+E44</f>
        <v>676.8</v>
      </c>
      <c r="F42" s="21">
        <f>E42/B42*100</f>
        <v>59.36842105263157</v>
      </c>
      <c r="G42" s="21">
        <f>E42/C42*100</f>
        <v>96.68571428571427</v>
      </c>
      <c r="H42" s="7">
        <f t="shared" si="1"/>
        <v>-463.20000000000005</v>
      </c>
      <c r="I42" s="7">
        <f t="shared" si="2"/>
        <v>-23.200000000000045</v>
      </c>
    </row>
    <row r="43" spans="1:9" ht="12.75">
      <c r="A43" s="10" t="s">
        <v>4</v>
      </c>
      <c r="B43" s="32">
        <v>0</v>
      </c>
      <c r="C43" s="32">
        <v>0</v>
      </c>
      <c r="D43" s="27"/>
      <c r="E43" s="26">
        <v>0</v>
      </c>
      <c r="F43" s="26"/>
      <c r="G43" s="26"/>
      <c r="H43" s="9">
        <f t="shared" si="1"/>
        <v>0</v>
      </c>
      <c r="I43" s="9">
        <f t="shared" si="2"/>
        <v>0</v>
      </c>
    </row>
    <row r="44" spans="1:9" ht="26.25">
      <c r="A44" s="10" t="s">
        <v>51</v>
      </c>
      <c r="B44" s="32">
        <v>1140</v>
      </c>
      <c r="C44" s="32">
        <v>700</v>
      </c>
      <c r="D44" s="27"/>
      <c r="E44" s="26">
        <v>676.8</v>
      </c>
      <c r="F44" s="26"/>
      <c r="G44" s="26"/>
      <c r="H44" s="9">
        <f t="shared" si="1"/>
        <v>-463.20000000000005</v>
      </c>
      <c r="I44" s="9">
        <f t="shared" si="2"/>
        <v>-23.200000000000045</v>
      </c>
    </row>
    <row r="45" spans="1:9" ht="39">
      <c r="A45" s="13" t="s">
        <v>45</v>
      </c>
      <c r="B45" s="21">
        <f>B46</f>
        <v>0</v>
      </c>
      <c r="C45" s="21">
        <f>C46</f>
        <v>398.9</v>
      </c>
      <c r="D45" s="29"/>
      <c r="E45" s="21">
        <f>E46</f>
        <v>1357.42</v>
      </c>
      <c r="F45" s="21">
        <v>0</v>
      </c>
      <c r="G45" s="24">
        <v>0</v>
      </c>
      <c r="H45" s="7">
        <f t="shared" si="1"/>
        <v>1357.42</v>
      </c>
      <c r="I45" s="7">
        <f t="shared" si="2"/>
        <v>958.5200000000001</v>
      </c>
    </row>
    <row r="46" spans="1:9" ht="26.25">
      <c r="A46" s="10" t="s">
        <v>34</v>
      </c>
      <c r="B46" s="26">
        <v>0</v>
      </c>
      <c r="C46" s="26">
        <v>398.9</v>
      </c>
      <c r="D46" s="27"/>
      <c r="E46" s="26">
        <v>1357.42</v>
      </c>
      <c r="F46" s="26">
        <v>0</v>
      </c>
      <c r="G46" s="26">
        <v>0</v>
      </c>
      <c r="H46" s="9">
        <f t="shared" si="1"/>
        <v>1357.42</v>
      </c>
      <c r="I46" s="9">
        <f t="shared" si="2"/>
        <v>958.5200000000001</v>
      </c>
    </row>
    <row r="47" spans="1:9" ht="12.75">
      <c r="A47" s="13"/>
      <c r="B47" s="21">
        <f>B12+B22+B25+B28+B32+B34+B36+B45+B42+B39+B20</f>
        <v>192355.69999999998</v>
      </c>
      <c r="C47" s="21">
        <f>C12+C22+C25+C28+C32+C34+C36+C45+C42+C39+C20</f>
        <v>147448</v>
      </c>
      <c r="D47" s="29"/>
      <c r="E47" s="21">
        <f>E12+E22+E25+E28+E32+E34+E36+E45+E42+E39+E20</f>
        <v>120028.20000000001</v>
      </c>
      <c r="F47" s="21">
        <f>E47/B47*100</f>
        <v>62.39908669199822</v>
      </c>
      <c r="G47" s="24">
        <f>E47/C47*100</f>
        <v>81.40374911833325</v>
      </c>
      <c r="H47" s="7">
        <f t="shared" si="1"/>
        <v>-72327.49999999997</v>
      </c>
      <c r="I47" s="7">
        <f t="shared" si="2"/>
        <v>-27419.79999999999</v>
      </c>
    </row>
  </sheetData>
  <mergeCells count="6">
    <mergeCell ref="A6:G6"/>
    <mergeCell ref="H9:I9"/>
    <mergeCell ref="A7:C7"/>
    <mergeCell ref="B9:C9"/>
    <mergeCell ref="A9:A10"/>
    <mergeCell ref="F9:G9"/>
  </mergeCell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landscape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КРО</cp:lastModifiedBy>
  <cp:lastPrinted>2015-11-20T08:58:49Z</cp:lastPrinted>
  <dcterms:created xsi:type="dcterms:W3CDTF">2003-07-23T10:25:27Z</dcterms:created>
  <dcterms:modified xsi:type="dcterms:W3CDTF">2015-11-20T09:14:14Z</dcterms:modified>
  <cp:category/>
  <cp:version/>
  <cp:contentType/>
  <cp:contentStatus/>
</cp:coreProperties>
</file>