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'Лист1'!$A$1:$K$37</definedName>
  </definedNames>
  <calcPr fullCalcOnLoad="1"/>
</workbook>
</file>

<file path=xl/sharedStrings.xml><?xml version="1.0" encoding="utf-8"?>
<sst xmlns="http://schemas.openxmlformats.org/spreadsheetml/2006/main" count="41" uniqueCount="38">
  <si>
    <t>Приложение №1 к Заключению Контрольно-счетной</t>
  </si>
  <si>
    <t>Наименование</t>
  </si>
  <si>
    <t>Уточненный план по бюджету</t>
  </si>
  <si>
    <t>Доля доходов в процентах</t>
  </si>
  <si>
    <t>% исполнения</t>
  </si>
  <si>
    <t>Темп роста</t>
  </si>
  <si>
    <t>тыс.руб.</t>
  </si>
  <si>
    <t>1</t>
  </si>
  <si>
    <t>Налоговые доходы</t>
  </si>
  <si>
    <t>Налог на доходы физических лиц</t>
  </si>
  <si>
    <t>Задолженность и перерасчеты по отмененным налогам, сборам и иным обязательным платежам</t>
  </si>
  <si>
    <t>Неналоговые доходы</t>
  </si>
  <si>
    <t>Штрафы, санкции, возмещение ущерба</t>
  </si>
  <si>
    <t>Прочие неналоговые доходы</t>
  </si>
  <si>
    <t>Безвозмездные поступления</t>
  </si>
  <si>
    <t>ВСЕГО доходов</t>
  </si>
  <si>
    <t>Земельный налог</t>
  </si>
  <si>
    <t>2015 год</t>
  </si>
  <si>
    <t>,</t>
  </si>
  <si>
    <t>Налог на имущество физических лиц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</si>
  <si>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</si>
  <si>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квартир, находящихся в собственности поселений</t>
  </si>
  <si>
    <t>Доходы ,полученные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</si>
  <si>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поселений (за исключением земельных участков)</t>
  </si>
  <si>
    <t>Прочие поступления от использования имущества, находящегося в государственной муниципальной собственности (за исключением имущества муниципальных бюджетных и автономных учреждений, а также имущества унитарных предприятий, в том числе казенных)</t>
  </si>
  <si>
    <t>Акцизы по подакцизным товарам (продукции), производимым на территории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</si>
  <si>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</si>
  <si>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</si>
  <si>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</si>
  <si>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Доходы от оказания платных услуг (работ) и компенсации затрат государства</t>
  </si>
  <si>
    <t>Субвенции бюджетам субъектов Российской Федерации и муниципальных образований</t>
  </si>
  <si>
    <t>2016 год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</si>
  <si>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</si>
  <si>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комиссии по отчету об исполнении бюджета за 1 полугодие  2016 года</t>
  </si>
  <si>
    <t>Исполнение доходов за 1 полугодие текущего года в сравнение с аналогичным периодом 2015 года</t>
  </si>
  <si>
    <t>Исполнено за 1 полугодие текущего года</t>
  </si>
  <si>
    <t xml:space="preserve">Исполнено за 1 полугодие 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</si>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</sst>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7">
    <font>
      <sz val="9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tabSelected="1" view="pageBreakPreview" zoomScaleSheetLayoutView="100" workbookViewId="0" topLeftCell="A33">
      <selection activeCell="H30" sqref="H30"/>
    </sheetView>
  </sheetViews>
  <sheetFormatPr defaultColWidth="9.140625" defaultRowHeight="12"/>
  <cols>
    <col min="1" max="1" width="36.28125" style="0" customWidth="1"/>
    <col min="2" max="2" width="15.7109375" style="0" customWidth="1"/>
    <col min="3" max="3" width="14.421875" style="0" customWidth="1"/>
    <col min="4" max="4" width="13.00390625" style="0" customWidth="1"/>
    <col min="5" max="5" width="13.57421875" style="0" customWidth="1"/>
    <col min="6" max="6" width="1.57421875" style="0" customWidth="1"/>
    <col min="7" max="7" width="16.57421875" style="0" customWidth="1"/>
    <col min="8" max="8" width="14.28125" style="0" customWidth="1"/>
    <col min="9" max="9" width="13.00390625" style="0" customWidth="1"/>
    <col min="10" max="10" width="13.140625" style="0" customWidth="1"/>
    <col min="11" max="11" width="12.00390625" style="0" customWidth="1"/>
  </cols>
  <sheetData>
    <row r="2" spans="7:13" ht="11.25">
      <c r="G2" s="17" t="s">
        <v>0</v>
      </c>
      <c r="H2" s="17"/>
      <c r="I2" s="17"/>
      <c r="J2" s="17"/>
      <c r="K2" s="17"/>
      <c r="L2" s="17"/>
      <c r="M2" s="17"/>
    </row>
    <row r="3" spans="7:14" ht="11.25">
      <c r="G3" s="17" t="s">
        <v>33</v>
      </c>
      <c r="H3" s="17"/>
      <c r="I3" s="17"/>
      <c r="J3" s="17"/>
      <c r="K3" s="17"/>
      <c r="L3" s="17"/>
      <c r="M3" s="17"/>
      <c r="N3" s="17"/>
    </row>
    <row r="9" spans="1:9" ht="14.25" customHeight="1">
      <c r="A9" s="16" t="s">
        <v>34</v>
      </c>
      <c r="B9" s="16"/>
      <c r="C9" s="16"/>
      <c r="D9" s="16"/>
      <c r="E9" s="16"/>
      <c r="F9" s="16"/>
      <c r="G9" s="16"/>
      <c r="H9" s="16"/>
      <c r="I9" s="16"/>
    </row>
    <row r="10" ht="11.25">
      <c r="A10" t="s">
        <v>18</v>
      </c>
    </row>
    <row r="11" ht="11.25">
      <c r="J11" t="s">
        <v>6</v>
      </c>
    </row>
    <row r="12" spans="1:11" ht="15">
      <c r="A12" s="21" t="s">
        <v>1</v>
      </c>
      <c r="B12" s="18" t="s">
        <v>31</v>
      </c>
      <c r="C12" s="19"/>
      <c r="D12" s="19"/>
      <c r="E12" s="20"/>
      <c r="G12" s="18" t="s">
        <v>17</v>
      </c>
      <c r="H12" s="19"/>
      <c r="I12" s="19"/>
      <c r="J12" s="20"/>
      <c r="K12" s="23" t="s">
        <v>5</v>
      </c>
    </row>
    <row r="13" spans="1:11" ht="61.5" customHeight="1">
      <c r="A13" s="22"/>
      <c r="B13" s="1" t="s">
        <v>2</v>
      </c>
      <c r="C13" s="1" t="s">
        <v>35</v>
      </c>
      <c r="D13" s="1" t="s">
        <v>3</v>
      </c>
      <c r="E13" s="1" t="s">
        <v>4</v>
      </c>
      <c r="G13" s="2" t="s">
        <v>2</v>
      </c>
      <c r="H13" s="2" t="s">
        <v>36</v>
      </c>
      <c r="I13" s="2" t="s">
        <v>3</v>
      </c>
      <c r="J13" s="2" t="s">
        <v>4</v>
      </c>
      <c r="K13" s="24"/>
    </row>
    <row r="14" spans="1:11" ht="12.75">
      <c r="A14" s="3" t="s">
        <v>7</v>
      </c>
      <c r="B14" s="5">
        <v>2</v>
      </c>
      <c r="C14" s="5">
        <v>3</v>
      </c>
      <c r="D14" s="5">
        <v>4</v>
      </c>
      <c r="E14" s="5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</row>
    <row r="15" spans="1:11" ht="12.75">
      <c r="A15" s="6" t="s">
        <v>8</v>
      </c>
      <c r="B15" s="10">
        <f>B16+B17+B18+B19+B20</f>
        <v>30387.5</v>
      </c>
      <c r="C15" s="10">
        <f>C16+C17+C18+C19+C20</f>
        <v>17576.3</v>
      </c>
      <c r="D15" s="9">
        <f>C15/C37*100</f>
        <v>80.36276015947914</v>
      </c>
      <c r="E15" s="10">
        <f aca="true" t="shared" si="0" ref="E15:E20">C15/B15*100</f>
        <v>57.84055944055944</v>
      </c>
      <c r="G15" s="10">
        <f>G16+G17+G18+G19+G20</f>
        <v>27494.7</v>
      </c>
      <c r="H15" s="10">
        <f>H16+H17+H18+H19+H20</f>
        <v>13387.4</v>
      </c>
      <c r="I15" s="9">
        <f>H15/H37*100</f>
        <v>76.68346889678085</v>
      </c>
      <c r="J15" s="10">
        <f aca="true" t="shared" si="1" ref="J15:J20">H15/G15*100</f>
        <v>48.69083859798434</v>
      </c>
      <c r="K15" s="9">
        <f>C15/H15*100</f>
        <v>131.28986957885772</v>
      </c>
    </row>
    <row r="16" spans="1:11" ht="12.75">
      <c r="A16" s="7" t="s">
        <v>9</v>
      </c>
      <c r="B16" s="13">
        <v>23711</v>
      </c>
      <c r="C16" s="13">
        <v>14898.5</v>
      </c>
      <c r="D16" s="4"/>
      <c r="E16" s="12">
        <f t="shared" si="0"/>
        <v>62.833705874910386</v>
      </c>
      <c r="G16" s="13">
        <v>22275.5</v>
      </c>
      <c r="H16" s="13">
        <v>10981.5</v>
      </c>
      <c r="I16" s="9"/>
      <c r="J16" s="12">
        <f t="shared" si="1"/>
        <v>49.29855671028709</v>
      </c>
      <c r="K16" s="4"/>
    </row>
    <row r="17" spans="1:11" ht="52.5">
      <c r="A17" s="8" t="s">
        <v>25</v>
      </c>
      <c r="B17" s="13">
        <v>853</v>
      </c>
      <c r="C17" s="13">
        <v>408.6</v>
      </c>
      <c r="D17" s="4"/>
      <c r="E17" s="12">
        <f t="shared" si="0"/>
        <v>47.90152403282533</v>
      </c>
      <c r="G17" s="13">
        <v>809.2</v>
      </c>
      <c r="H17" s="13">
        <v>323</v>
      </c>
      <c r="I17" s="9"/>
      <c r="J17" s="12">
        <f t="shared" si="1"/>
        <v>39.91596638655462</v>
      </c>
      <c r="K17" s="4"/>
    </row>
    <row r="18" spans="1:11" ht="26.25">
      <c r="A18" s="8" t="s">
        <v>19</v>
      </c>
      <c r="B18" s="13">
        <v>520.5</v>
      </c>
      <c r="C18" s="13">
        <v>10.1</v>
      </c>
      <c r="D18" s="4"/>
      <c r="E18" s="12">
        <f t="shared" si="0"/>
        <v>1.9404418828049952</v>
      </c>
      <c r="G18" s="13">
        <v>400</v>
      </c>
      <c r="H18" s="13">
        <v>27.4</v>
      </c>
      <c r="I18" s="9"/>
      <c r="J18" s="12">
        <f t="shared" si="1"/>
        <v>6.849999999999999</v>
      </c>
      <c r="K18" s="4"/>
    </row>
    <row r="19" spans="1:11" ht="12.75">
      <c r="A19" s="8" t="s">
        <v>16</v>
      </c>
      <c r="B19" s="13">
        <v>5293</v>
      </c>
      <c r="C19" s="13">
        <v>2259.1</v>
      </c>
      <c r="D19" s="4"/>
      <c r="E19" s="12">
        <f t="shared" si="0"/>
        <v>42.68089930096354</v>
      </c>
      <c r="G19" s="13">
        <v>4000</v>
      </c>
      <c r="H19" s="13">
        <v>2055.5</v>
      </c>
      <c r="I19" s="9"/>
      <c r="J19" s="12">
        <f t="shared" si="1"/>
        <v>51.387499999999996</v>
      </c>
      <c r="K19" s="4"/>
    </row>
    <row r="20" spans="1:11" ht="39">
      <c r="A20" s="8" t="s">
        <v>10</v>
      </c>
      <c r="B20" s="13">
        <v>10</v>
      </c>
      <c r="C20" s="13">
        <v>0</v>
      </c>
      <c r="D20" s="4"/>
      <c r="E20" s="4">
        <f t="shared" si="0"/>
        <v>0</v>
      </c>
      <c r="G20" s="14">
        <v>10</v>
      </c>
      <c r="H20" s="14">
        <v>0</v>
      </c>
      <c r="I20" s="4"/>
      <c r="J20" s="12">
        <f t="shared" si="1"/>
        <v>0</v>
      </c>
      <c r="K20" s="4"/>
    </row>
    <row r="21" spans="1:11" ht="12.75">
      <c r="A21" s="6" t="s">
        <v>11</v>
      </c>
      <c r="B21" s="10">
        <f>B22+B23+B24+B26+B27+B29+B30+B25+B28</f>
        <v>7960.1</v>
      </c>
      <c r="C21" s="10">
        <f>C22+C23+C24+C26+C27+C29+C30+C25+C28</f>
        <v>3939.9999999999995</v>
      </c>
      <c r="D21" s="9">
        <f>C21/C37*100</f>
        <v>18.014557957496617</v>
      </c>
      <c r="E21" s="10">
        <f>C21/B21*100</f>
        <v>49.4968656172661</v>
      </c>
      <c r="G21" s="10">
        <f>G22+G23+G24+G26+G27+G29+G30+G25+G28</f>
        <v>9759.6</v>
      </c>
      <c r="H21" s="10">
        <f>H22+H23+H24+H26+H27+H29+H30+H25+H28</f>
        <v>3758.7999999999997</v>
      </c>
      <c r="I21" s="9">
        <f>H21/H37*100</f>
        <v>21.530530415855193</v>
      </c>
      <c r="J21" s="10">
        <f>H21/G21*100</f>
        <v>38.51387351940653</v>
      </c>
      <c r="K21" s="9">
        <f>C21/H21*100</f>
        <v>104.82068745344257</v>
      </c>
    </row>
    <row r="22" spans="1:11" ht="105">
      <c r="A22" s="8" t="s">
        <v>22</v>
      </c>
      <c r="B22" s="13">
        <v>2356</v>
      </c>
      <c r="C22" s="13">
        <v>732.3</v>
      </c>
      <c r="D22" s="4"/>
      <c r="E22" s="12">
        <f aca="true" t="shared" si="2" ref="E22:E30">C22/B22*100</f>
        <v>31.082342954159593</v>
      </c>
      <c r="G22" s="13">
        <v>3007.6</v>
      </c>
      <c r="H22" s="13">
        <v>942</v>
      </c>
      <c r="I22" s="4"/>
      <c r="J22" s="12">
        <f aca="true" t="shared" si="3" ref="J22:J29">H22/G22*100</f>
        <v>31.32065434233276</v>
      </c>
      <c r="K22" s="4"/>
    </row>
    <row r="23" spans="1:11" ht="52.5">
      <c r="A23" s="8" t="s">
        <v>23</v>
      </c>
      <c r="B23" s="13">
        <v>3068</v>
      </c>
      <c r="C23" s="13">
        <v>1131.1</v>
      </c>
      <c r="D23" s="4"/>
      <c r="E23" s="12">
        <f t="shared" si="2"/>
        <v>36.86766623207301</v>
      </c>
      <c r="G23" s="13">
        <v>4095</v>
      </c>
      <c r="H23" s="13">
        <v>1389.4</v>
      </c>
      <c r="I23" s="4"/>
      <c r="J23" s="12">
        <f t="shared" si="3"/>
        <v>33.92918192918194</v>
      </c>
      <c r="K23" s="4"/>
    </row>
    <row r="24" spans="1:11" ht="132">
      <c r="A24" s="8" t="s">
        <v>24</v>
      </c>
      <c r="B24" s="13">
        <v>2373.5</v>
      </c>
      <c r="C24" s="13">
        <v>1247.3</v>
      </c>
      <c r="D24" s="4"/>
      <c r="E24" s="12">
        <f t="shared" si="2"/>
        <v>52.55108489572361</v>
      </c>
      <c r="G24" s="13">
        <v>2527</v>
      </c>
      <c r="H24" s="13">
        <v>1167.1</v>
      </c>
      <c r="I24" s="4"/>
      <c r="J24" s="12">
        <f t="shared" si="3"/>
        <v>46.18519984170953</v>
      </c>
      <c r="K24" s="4"/>
    </row>
    <row r="25" spans="1:11" ht="39">
      <c r="A25" s="8" t="s">
        <v>29</v>
      </c>
      <c r="B25" s="13">
        <v>0</v>
      </c>
      <c r="C25" s="13">
        <v>0</v>
      </c>
      <c r="D25" s="4"/>
      <c r="E25" s="12"/>
      <c r="G25" s="13"/>
      <c r="H25" s="13">
        <v>50.6</v>
      </c>
      <c r="I25" s="4"/>
      <c r="J25" s="12"/>
      <c r="K25" s="4"/>
    </row>
    <row r="26" spans="1:11" ht="39">
      <c r="A26" s="8" t="s">
        <v>21</v>
      </c>
      <c r="B26" s="13">
        <v>0</v>
      </c>
      <c r="C26" s="13">
        <v>0</v>
      </c>
      <c r="D26" s="4"/>
      <c r="E26" s="12"/>
      <c r="G26" s="13">
        <v>0</v>
      </c>
      <c r="H26" s="14">
        <v>172.1</v>
      </c>
      <c r="I26" s="4"/>
      <c r="J26" s="4"/>
      <c r="K26" s="4"/>
    </row>
    <row r="27" spans="1:11" ht="132">
      <c r="A27" s="8" t="s">
        <v>20</v>
      </c>
      <c r="B27" s="13">
        <v>0</v>
      </c>
      <c r="C27" s="13">
        <v>0</v>
      </c>
      <c r="D27" s="4"/>
      <c r="E27" s="12"/>
      <c r="G27" s="13">
        <v>0</v>
      </c>
      <c r="H27" s="13">
        <v>0</v>
      </c>
      <c r="I27" s="4"/>
      <c r="J27" s="12"/>
      <c r="K27" s="4"/>
    </row>
    <row r="28" spans="1:11" ht="78.75">
      <c r="A28" s="8" t="s">
        <v>32</v>
      </c>
      <c r="B28" s="13">
        <v>50</v>
      </c>
      <c r="C28" s="13">
        <v>759.1</v>
      </c>
      <c r="D28" s="4"/>
      <c r="E28" s="12">
        <f t="shared" si="2"/>
        <v>1518.2</v>
      </c>
      <c r="G28" s="13">
        <v>50</v>
      </c>
      <c r="H28" s="13"/>
      <c r="I28" s="4"/>
      <c r="J28" s="12"/>
      <c r="K28" s="4"/>
    </row>
    <row r="29" spans="1:11" ht="26.25">
      <c r="A29" s="8" t="s">
        <v>12</v>
      </c>
      <c r="B29" s="13">
        <v>25</v>
      </c>
      <c r="C29" s="13">
        <v>33</v>
      </c>
      <c r="D29" s="4"/>
      <c r="E29" s="12">
        <f t="shared" si="2"/>
        <v>132</v>
      </c>
      <c r="G29" s="13">
        <v>25</v>
      </c>
      <c r="H29" s="13">
        <v>0</v>
      </c>
      <c r="I29" s="4"/>
      <c r="J29" s="12">
        <f t="shared" si="3"/>
        <v>0</v>
      </c>
      <c r="K29" s="4"/>
    </row>
    <row r="30" spans="1:11" ht="12.75">
      <c r="A30" s="7" t="s">
        <v>13</v>
      </c>
      <c r="B30" s="13">
        <v>87.6</v>
      </c>
      <c r="C30" s="13">
        <v>37.2</v>
      </c>
      <c r="D30" s="4"/>
      <c r="E30" s="12">
        <f t="shared" si="2"/>
        <v>42.46575342465754</v>
      </c>
      <c r="G30" s="13">
        <v>55</v>
      </c>
      <c r="H30" s="13">
        <v>37.6</v>
      </c>
      <c r="I30" s="4"/>
      <c r="J30" s="12"/>
      <c r="K30" s="4"/>
    </row>
    <row r="31" spans="1:11" ht="12.75">
      <c r="A31" s="6" t="s">
        <v>14</v>
      </c>
      <c r="B31" s="10">
        <f>B34+B35+B32+B33</f>
        <v>580</v>
      </c>
      <c r="C31" s="10">
        <f>C34+C35+C32+C33+C36</f>
        <v>354.9</v>
      </c>
      <c r="D31" s="9">
        <f>C31/C37*100</f>
        <v>1.622681883024251</v>
      </c>
      <c r="E31" s="10">
        <f>C31/B31*100</f>
        <v>61.189655172413794</v>
      </c>
      <c r="G31" s="10">
        <f>G34+G35+G32+G33</f>
        <v>522</v>
      </c>
      <c r="H31" s="10">
        <f>H34+H35+H32+H33</f>
        <v>311.8</v>
      </c>
      <c r="I31" s="9">
        <f>H31/H37*100</f>
        <v>1.7860006873639593</v>
      </c>
      <c r="J31" s="10">
        <f aca="true" t="shared" si="4" ref="J31:J37">H31/G31*100</f>
        <v>59.73180076628353</v>
      </c>
      <c r="K31" s="9">
        <f>C31/H31*100</f>
        <v>113.82296343810134</v>
      </c>
    </row>
    <row r="32" spans="1:11" ht="39">
      <c r="A32" s="8" t="s">
        <v>26</v>
      </c>
      <c r="B32" s="12">
        <v>58</v>
      </c>
      <c r="C32" s="12">
        <v>29</v>
      </c>
      <c r="D32" s="9"/>
      <c r="E32" s="12">
        <f>C32/B32*100</f>
        <v>50</v>
      </c>
      <c r="G32" s="12">
        <v>44</v>
      </c>
      <c r="H32" s="12">
        <v>22</v>
      </c>
      <c r="I32" s="9"/>
      <c r="J32" s="12">
        <f t="shared" si="4"/>
        <v>50</v>
      </c>
      <c r="K32" s="9"/>
    </row>
    <row r="33" spans="1:11" ht="39">
      <c r="A33" s="8" t="s">
        <v>30</v>
      </c>
      <c r="B33" s="12">
        <v>522</v>
      </c>
      <c r="C33" s="12">
        <v>261</v>
      </c>
      <c r="D33" s="9"/>
      <c r="E33" s="12">
        <f>C33/B33*100</f>
        <v>50</v>
      </c>
      <c r="G33" s="15">
        <v>478</v>
      </c>
      <c r="H33" s="15">
        <v>289.8</v>
      </c>
      <c r="I33" s="9"/>
      <c r="J33" s="12">
        <f t="shared" si="4"/>
        <v>60.62761506276151</v>
      </c>
      <c r="K33" s="9"/>
    </row>
    <row r="34" spans="1:11" ht="52.5">
      <c r="A34" s="8" t="s">
        <v>27</v>
      </c>
      <c r="B34" s="13">
        <v>0</v>
      </c>
      <c r="C34" s="13">
        <v>0</v>
      </c>
      <c r="D34" s="4"/>
      <c r="E34" s="12"/>
      <c r="G34" s="12">
        <v>0</v>
      </c>
      <c r="H34" s="13">
        <v>0</v>
      </c>
      <c r="I34" s="4"/>
      <c r="J34" s="12"/>
      <c r="K34" s="4"/>
    </row>
    <row r="35" spans="1:11" ht="26.25">
      <c r="A35" s="8" t="s">
        <v>28</v>
      </c>
      <c r="B35" s="13">
        <v>0</v>
      </c>
      <c r="C35" s="13">
        <v>0</v>
      </c>
      <c r="D35" s="4"/>
      <c r="E35" s="12"/>
      <c r="G35" s="13">
        <v>0</v>
      </c>
      <c r="H35" s="13">
        <v>0</v>
      </c>
      <c r="I35" s="4"/>
      <c r="J35" s="12"/>
      <c r="K35" s="4"/>
    </row>
    <row r="36" spans="1:11" ht="105">
      <c r="A36" s="8" t="s">
        <v>37</v>
      </c>
      <c r="B36" s="13">
        <v>0</v>
      </c>
      <c r="C36" s="13">
        <v>64.9</v>
      </c>
      <c r="D36" s="4"/>
      <c r="E36" s="12"/>
      <c r="G36" s="13"/>
      <c r="H36" s="13"/>
      <c r="I36" s="4"/>
      <c r="J36" s="12"/>
      <c r="K36" s="4"/>
    </row>
    <row r="37" spans="1:11" ht="12.75">
      <c r="A37" s="6" t="s">
        <v>15</v>
      </c>
      <c r="B37" s="10">
        <f>B31+B21+B15</f>
        <v>38927.6</v>
      </c>
      <c r="C37" s="10">
        <f>C31+C21+C15</f>
        <v>21871.199999999997</v>
      </c>
      <c r="D37" s="9">
        <v>100</v>
      </c>
      <c r="E37" s="10">
        <f>C37/B37*100</f>
        <v>56.1843011128351</v>
      </c>
      <c r="G37" s="10">
        <f>G31+G21+G15</f>
        <v>37776.3</v>
      </c>
      <c r="H37" s="10">
        <f>H31+H21+H15</f>
        <v>17458</v>
      </c>
      <c r="I37" s="9">
        <v>100</v>
      </c>
      <c r="J37" s="10">
        <f t="shared" si="4"/>
        <v>46.21416073040504</v>
      </c>
      <c r="K37" s="9">
        <f>C37/H37*100</f>
        <v>125.27895520678199</v>
      </c>
    </row>
  </sheetData>
  <mergeCells count="7">
    <mergeCell ref="A9:I9"/>
    <mergeCell ref="G2:M2"/>
    <mergeCell ref="G3:N3"/>
    <mergeCell ref="B12:E12"/>
    <mergeCell ref="G12:J12"/>
    <mergeCell ref="A12:A13"/>
    <mergeCell ref="K12:K13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КРО</cp:lastModifiedBy>
  <cp:lastPrinted>2016-08-17T06:29:15Z</cp:lastPrinted>
  <dcterms:created xsi:type="dcterms:W3CDTF">2010-11-12T08:30:05Z</dcterms:created>
  <dcterms:modified xsi:type="dcterms:W3CDTF">2016-08-17T06:29:17Z</dcterms:modified>
  <cp:category/>
  <cp:version/>
  <cp:contentType/>
  <cp:contentStatus/>
</cp:coreProperties>
</file>