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'Лист1'!$A$1:$K$40</definedName>
  </definedNames>
  <calcPr fullCalcOnLoad="1"/>
</workbook>
</file>

<file path=xl/sharedStrings.xml><?xml version="1.0" encoding="utf-8"?>
<sst xmlns="http://schemas.openxmlformats.org/spreadsheetml/2006/main" count="44" uniqueCount="41">
  <si>
    <t>Приложение №1 к Заключению Контрольно-счетной</t>
  </si>
  <si>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</si>
  <si>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</si>
  <si>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</si>
  <si>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</si>
  <si>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</si>
  <si>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</si>
  <si>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</si>
  <si>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</si>
  <si>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</si>
  <si>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</si>
  <si>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</si>
  <si>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Неналоговые доходы</t>
  </si>
  <si>
    <t>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</si>
  <si>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</si>
  <si>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</si>
  <si>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</si>
  <si>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>Земельный налог</t>
  </si>
  <si>
    <t>2015 год</t>
  </si>
  <si>
    <t>,</t>
  </si>
  <si>
    <t>Налог на имущество физических лиц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</si>
  <si>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</si>
  <si>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квартир, находящихся в собственности поселений</t>
  </si>
  <si>
    <t>Доходы ,полученные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</si>
  <si>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поселений (за исключением земельных участков)</t>
  </si>
  <si>
    <t>Прочие поступления от использования имущества, находящегося в государственной муниципальной собственности (за исключением имущества муниципальных бюджетных и автономных учреждений, а также имущества унитарных предприятий, в том числе казенных)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</si>
  <si>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</si>
  <si>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Акцизы по подакцизным товарам (продукции), производимым на территории Российской Федерации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</si>
  <si>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</si>
  <si>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</si>
  <si>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</si>
  <si>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</si>
  <si>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</si>
  <si>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Прочие безвозмездные поступления в бюджеты поселений</t>
  </si>
  <si>
    <t>Доходы бюджетов городских поселений от возврата организациями остатков субсидий прошлых лет</t>
  </si>
  <si>
    <t>Доходы от оказания платных услуг (работ) и компенсации затрат государства</t>
  </si>
  <si>
    <t>2016 год</t>
  </si>
  <si>
    <t>комиссии по отчету об исполнении бюджета за 9 месяцев 2016 года</t>
  </si>
  <si>
    <t>Исполнение доходов за 9 месяцев текущего года в сравнение с аналогичным периодом 2015 года</t>
  </si>
  <si>
    <t>Исполнено за 9 месяцев текущего года</t>
  </si>
  <si>
    <t xml:space="preserve">Исполнено за 9 месяцев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</si>
</sst>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0"/>
  <sheetViews>
    <sheetView tabSelected="1" view="pageBreakPreview" zoomScaleSheetLayoutView="100" zoomScalePageLayoutView="0" workbookViewId="0" topLeftCell="A31">
      <selection activeCell="H40" sqref="H40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3.5742187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2">
      <c r="G2" s="17" t="s">
        <v>0</v>
      </c>
      <c r="H2" s="17"/>
      <c r="I2" s="17"/>
      <c r="J2" s="17"/>
      <c r="K2" s="17"/>
      <c r="L2" s="17"/>
      <c r="M2" s="17"/>
    </row>
    <row r="3" spans="7:14" ht="12">
      <c r="G3" s="17" t="s">
        <v>37</v>
      </c>
      <c r="H3" s="17"/>
      <c r="I3" s="17"/>
      <c r="J3" s="17"/>
      <c r="K3" s="17"/>
      <c r="L3" s="17"/>
      <c r="M3" s="17"/>
      <c r="N3" s="17"/>
    </row>
    <row r="9" spans="1:9" ht="14.25" customHeight="1">
      <c r="A9" s="16" t="s">
        <v>38</v>
      </c>
      <c r="B9" s="16"/>
      <c r="C9" s="16"/>
      <c r="D9" s="16"/>
      <c r="E9" s="16"/>
      <c r="F9" s="16"/>
      <c r="G9" s="16"/>
      <c r="H9" s="16"/>
      <c r="I9" s="16"/>
    </row>
    <row r="10" ht="12">
      <c r="A10" t="s">
        <v>19</v>
      </c>
    </row>
    <row r="11" ht="12">
      <c r="J11" t="s">
        <v>6</v>
      </c>
    </row>
    <row r="12" spans="1:11" ht="15.75">
      <c r="A12" s="21" t="s">
        <v>1</v>
      </c>
      <c r="B12" s="18" t="s">
        <v>36</v>
      </c>
      <c r="C12" s="19"/>
      <c r="D12" s="19"/>
      <c r="E12" s="20"/>
      <c r="G12" s="18" t="s">
        <v>18</v>
      </c>
      <c r="H12" s="19"/>
      <c r="I12" s="19"/>
      <c r="J12" s="20"/>
      <c r="K12" s="23" t="s">
        <v>5</v>
      </c>
    </row>
    <row r="13" spans="1:11" ht="61.5" customHeight="1">
      <c r="A13" s="22"/>
      <c r="B13" s="1" t="s">
        <v>2</v>
      </c>
      <c r="C13" s="1" t="s">
        <v>39</v>
      </c>
      <c r="D13" s="1" t="s">
        <v>3</v>
      </c>
      <c r="E13" s="1" t="s">
        <v>4</v>
      </c>
      <c r="G13" s="2" t="s">
        <v>2</v>
      </c>
      <c r="H13" s="2" t="s">
        <v>40</v>
      </c>
      <c r="I13" s="2" t="s">
        <v>3</v>
      </c>
      <c r="J13" s="2" t="s">
        <v>4</v>
      </c>
      <c r="K13" s="24"/>
    </row>
    <row r="14" spans="1:11" ht="12.75">
      <c r="A14" s="3" t="s">
        <v>7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8</v>
      </c>
      <c r="B15" s="10">
        <f>B16+B17+B18+B19+B20+B21</f>
        <v>636402</v>
      </c>
      <c r="C15" s="10">
        <f>C16+C17+C18+C19+C20+C21</f>
        <v>374082.1</v>
      </c>
      <c r="D15" s="9">
        <f>C15/C40*100</f>
        <v>64.45681720750264</v>
      </c>
      <c r="E15" s="10">
        <f aca="true" t="shared" si="0" ref="E15:E21">C15/B15*100</f>
        <v>58.78078635830811</v>
      </c>
      <c r="G15" s="10">
        <f>G16+G17+G18+G19+G20+G21</f>
        <v>569885.4</v>
      </c>
      <c r="H15" s="10">
        <f>H16+H17+H18+H19+H20+H21</f>
        <v>401995.39999999997</v>
      </c>
      <c r="I15" s="9">
        <f>H15/H40*100</f>
        <v>58.499074117865334</v>
      </c>
      <c r="J15" s="10">
        <f aca="true" t="shared" si="1" ref="J15:J21">H15/G15*100</f>
        <v>70.53969096242858</v>
      </c>
      <c r="K15" s="9">
        <f>C15/H15*100</f>
        <v>93.05631357970763</v>
      </c>
    </row>
    <row r="16" spans="1:11" ht="12.75">
      <c r="A16" s="7" t="s">
        <v>9</v>
      </c>
      <c r="B16" s="13">
        <v>412390.8</v>
      </c>
      <c r="C16" s="13">
        <v>272105.7</v>
      </c>
      <c r="D16" s="4"/>
      <c r="E16" s="12">
        <f t="shared" si="0"/>
        <v>65.98248554526435</v>
      </c>
      <c r="G16" s="13">
        <v>415902.2</v>
      </c>
      <c r="H16" s="13">
        <v>258926.8</v>
      </c>
      <c r="I16" s="9"/>
      <c r="J16" s="12">
        <f t="shared" si="1"/>
        <v>62.256655531035896</v>
      </c>
      <c r="K16" s="4"/>
    </row>
    <row r="17" spans="1:11" ht="38.25">
      <c r="A17" s="8" t="s">
        <v>27</v>
      </c>
      <c r="B17" s="13">
        <v>20401.2</v>
      </c>
      <c r="C17" s="13">
        <v>15947.8</v>
      </c>
      <c r="D17" s="4"/>
      <c r="E17" s="12">
        <f t="shared" si="0"/>
        <v>78.1708919083191</v>
      </c>
      <c r="G17" s="13">
        <v>17412.6</v>
      </c>
      <c r="H17" s="13">
        <v>12037.1</v>
      </c>
      <c r="I17" s="9"/>
      <c r="J17" s="12">
        <f t="shared" si="1"/>
        <v>69.128676935093</v>
      </c>
      <c r="K17" s="4"/>
    </row>
    <row r="18" spans="1:11" ht="12.75">
      <c r="A18" s="8" t="s">
        <v>10</v>
      </c>
      <c r="B18" s="13">
        <v>374.7</v>
      </c>
      <c r="C18" s="13">
        <v>363.4</v>
      </c>
      <c r="D18" s="4"/>
      <c r="E18" s="12">
        <f t="shared" si="0"/>
        <v>96.9842540699226</v>
      </c>
      <c r="G18" s="14">
        <v>441.3</v>
      </c>
      <c r="H18" s="14">
        <v>175.9</v>
      </c>
      <c r="I18" s="9"/>
      <c r="J18" s="12">
        <f t="shared" si="1"/>
        <v>39.85950600498527</v>
      </c>
      <c r="K18" s="4"/>
    </row>
    <row r="19" spans="1:11" ht="12.75">
      <c r="A19" s="8" t="s">
        <v>20</v>
      </c>
      <c r="B19" s="13">
        <v>26785.9</v>
      </c>
      <c r="C19" s="13">
        <v>4095.8</v>
      </c>
      <c r="D19" s="4"/>
      <c r="E19" s="12">
        <f t="shared" si="0"/>
        <v>15.290880649894161</v>
      </c>
      <c r="G19" s="13">
        <v>16636.2</v>
      </c>
      <c r="H19" s="13">
        <v>14731.5</v>
      </c>
      <c r="I19" s="9"/>
      <c r="J19" s="12">
        <f t="shared" si="1"/>
        <v>88.55087099217369</v>
      </c>
      <c r="K19" s="4"/>
    </row>
    <row r="20" spans="1:11" ht="12.75">
      <c r="A20" s="8" t="s">
        <v>17</v>
      </c>
      <c r="B20" s="13">
        <v>176299.4</v>
      </c>
      <c r="C20" s="13">
        <v>81564.3</v>
      </c>
      <c r="D20" s="4"/>
      <c r="E20" s="12">
        <f t="shared" si="0"/>
        <v>46.26464979461076</v>
      </c>
      <c r="G20" s="13">
        <v>119343.1</v>
      </c>
      <c r="H20" s="13">
        <v>115979.8</v>
      </c>
      <c r="I20" s="9"/>
      <c r="J20" s="12">
        <f t="shared" si="1"/>
        <v>97.18182282846684</v>
      </c>
      <c r="K20" s="4"/>
    </row>
    <row r="21" spans="1:11" ht="38.25">
      <c r="A21" s="8" t="s">
        <v>11</v>
      </c>
      <c r="B21" s="13">
        <v>150</v>
      </c>
      <c r="C21" s="13">
        <v>5.1</v>
      </c>
      <c r="D21" s="4"/>
      <c r="E21" s="4">
        <f t="shared" si="0"/>
        <v>3.3999999999999995</v>
      </c>
      <c r="G21" s="14">
        <v>150</v>
      </c>
      <c r="H21" s="14">
        <v>144.3</v>
      </c>
      <c r="I21" s="4"/>
      <c r="J21" s="12">
        <f t="shared" si="1"/>
        <v>96.2</v>
      </c>
      <c r="K21" s="4"/>
    </row>
    <row r="22" spans="1:11" ht="12.75">
      <c r="A22" s="6" t="s">
        <v>12</v>
      </c>
      <c r="B22" s="10">
        <f>B23+B24+B26+B28+B30+B31+B32+B25+B29+B27</f>
        <v>189544.5</v>
      </c>
      <c r="C22" s="10">
        <f>C23+C24+C26+C28+C30+C31+C32+C25+C29+C27</f>
        <v>127222.2</v>
      </c>
      <c r="D22" s="9">
        <f>C22/C40*100</f>
        <v>21.92122555486173</v>
      </c>
      <c r="E22" s="10">
        <f>C22/B22*100</f>
        <v>67.11996391348734</v>
      </c>
      <c r="G22" s="10">
        <f>G23+G24+G26+G28+G30+G31+G32+G25+G29</f>
        <v>302283.7</v>
      </c>
      <c r="H22" s="10">
        <f>H23+H24+H26+H28+H30+H31+H32+H25+H29</f>
        <v>184091.60000000003</v>
      </c>
      <c r="I22" s="9">
        <f>H22/H40*100</f>
        <v>26.78933180050424</v>
      </c>
      <c r="J22" s="10">
        <f>H22/G22*100</f>
        <v>60.90027348480914</v>
      </c>
      <c r="K22" s="9">
        <f>C22/H22*100</f>
        <v>69.10809618689825</v>
      </c>
    </row>
    <row r="23" spans="1:11" ht="89.25">
      <c r="A23" s="8" t="s">
        <v>23</v>
      </c>
      <c r="B23" s="13">
        <v>69965.9</v>
      </c>
      <c r="C23" s="13">
        <v>59463.6</v>
      </c>
      <c r="D23" s="4"/>
      <c r="E23" s="12">
        <f aca="true" t="shared" si="2" ref="E23:E32">C23/B23*100</f>
        <v>84.98940198010746</v>
      </c>
      <c r="G23" s="13">
        <v>79430.2</v>
      </c>
      <c r="H23" s="13">
        <v>53063.1</v>
      </c>
      <c r="I23" s="4"/>
      <c r="J23" s="12">
        <f aca="true" t="shared" si="3" ref="J23:J32">H23/G23*100</f>
        <v>66.8046914146005</v>
      </c>
      <c r="K23" s="4"/>
    </row>
    <row r="24" spans="1:11" ht="51">
      <c r="A24" s="8" t="s">
        <v>24</v>
      </c>
      <c r="B24" s="13">
        <v>26963.1</v>
      </c>
      <c r="C24" s="13">
        <v>19577.6</v>
      </c>
      <c r="D24" s="4"/>
      <c r="E24" s="12">
        <f t="shared" si="2"/>
        <v>72.60886174067521</v>
      </c>
      <c r="G24" s="13">
        <v>43728.5</v>
      </c>
      <c r="H24" s="13">
        <v>25236</v>
      </c>
      <c r="I24" s="4"/>
      <c r="J24" s="12">
        <f t="shared" si="3"/>
        <v>57.710646374789896</v>
      </c>
      <c r="K24" s="4"/>
    </row>
    <row r="25" spans="1:11" ht="76.5">
      <c r="A25" s="8" t="s">
        <v>28</v>
      </c>
      <c r="B25" s="13">
        <v>48.4</v>
      </c>
      <c r="C25" s="13">
        <v>48.4</v>
      </c>
      <c r="D25" s="4"/>
      <c r="E25" s="12">
        <f t="shared" si="2"/>
        <v>100</v>
      </c>
      <c r="G25" s="14">
        <v>41.4</v>
      </c>
      <c r="H25" s="14">
        <v>6.6</v>
      </c>
      <c r="I25" s="4"/>
      <c r="J25" s="12">
        <f t="shared" si="3"/>
        <v>15.942028985507244</v>
      </c>
      <c r="K25" s="4"/>
    </row>
    <row r="26" spans="1:11" ht="114.75">
      <c r="A26" s="8" t="s">
        <v>25</v>
      </c>
      <c r="B26" s="13">
        <v>30368</v>
      </c>
      <c r="C26" s="13">
        <v>9541.9</v>
      </c>
      <c r="D26" s="4"/>
      <c r="E26" s="12">
        <f t="shared" si="2"/>
        <v>31.42090358271865</v>
      </c>
      <c r="G26" s="13">
        <v>24533.8</v>
      </c>
      <c r="H26" s="13">
        <v>16085.7</v>
      </c>
      <c r="I26" s="4"/>
      <c r="J26" s="12">
        <f t="shared" si="3"/>
        <v>65.56546478735459</v>
      </c>
      <c r="K26" s="4"/>
    </row>
    <row r="27" spans="1:11" ht="38.25">
      <c r="A27" s="8" t="s">
        <v>35</v>
      </c>
      <c r="B27" s="13">
        <v>549.5</v>
      </c>
      <c r="C27" s="13">
        <v>199.1</v>
      </c>
      <c r="D27" s="4"/>
      <c r="E27" s="12">
        <f t="shared" si="2"/>
        <v>36.23293903548681</v>
      </c>
      <c r="G27" s="13"/>
      <c r="H27" s="13"/>
      <c r="I27" s="4"/>
      <c r="J27" s="12"/>
      <c r="K27" s="4"/>
    </row>
    <row r="28" spans="1:11" ht="38.25">
      <c r="A28" s="8" t="s">
        <v>22</v>
      </c>
      <c r="B28" s="13">
        <v>1295</v>
      </c>
      <c r="C28" s="13">
        <v>1295</v>
      </c>
      <c r="D28" s="4"/>
      <c r="E28" s="12">
        <f t="shared" si="2"/>
        <v>100</v>
      </c>
      <c r="G28" s="13">
        <v>800</v>
      </c>
      <c r="H28" s="14">
        <v>0</v>
      </c>
      <c r="I28" s="4"/>
      <c r="J28" s="4"/>
      <c r="K28" s="4"/>
    </row>
    <row r="29" spans="1:11" ht="102">
      <c r="A29" s="8" t="s">
        <v>29</v>
      </c>
      <c r="B29" s="13">
        <v>28054.1</v>
      </c>
      <c r="C29" s="13">
        <v>5294.1</v>
      </c>
      <c r="D29" s="4"/>
      <c r="E29" s="12">
        <f t="shared" si="2"/>
        <v>18.871038457836825</v>
      </c>
      <c r="G29" s="13">
        <v>97472.8</v>
      </c>
      <c r="H29" s="13">
        <v>69946.7</v>
      </c>
      <c r="I29" s="4"/>
      <c r="J29" s="12">
        <f t="shared" si="3"/>
        <v>71.76022439080441</v>
      </c>
      <c r="K29" s="4"/>
    </row>
    <row r="30" spans="1:11" ht="114.75">
      <c r="A30" s="8" t="s">
        <v>21</v>
      </c>
      <c r="B30" s="13">
        <v>5500</v>
      </c>
      <c r="C30" s="13">
        <v>5481.7</v>
      </c>
      <c r="D30" s="4"/>
      <c r="E30" s="12">
        <f t="shared" si="2"/>
        <v>99.66727272727273</v>
      </c>
      <c r="G30" s="13">
        <v>11137</v>
      </c>
      <c r="H30" s="13">
        <v>5552.8</v>
      </c>
      <c r="I30" s="4"/>
      <c r="J30" s="12">
        <f t="shared" si="3"/>
        <v>49.85902846367963</v>
      </c>
      <c r="K30" s="4"/>
    </row>
    <row r="31" spans="1:11" ht="25.5">
      <c r="A31" s="8" t="s">
        <v>13</v>
      </c>
      <c r="B31" s="13">
        <v>100</v>
      </c>
      <c r="C31" s="13">
        <v>97.5</v>
      </c>
      <c r="D31" s="4"/>
      <c r="E31" s="12">
        <f t="shared" si="2"/>
        <v>97.5</v>
      </c>
      <c r="G31" s="13">
        <v>580</v>
      </c>
      <c r="H31" s="13">
        <v>103.1</v>
      </c>
      <c r="I31" s="4"/>
      <c r="J31" s="12">
        <f t="shared" si="3"/>
        <v>17.775862068965516</v>
      </c>
      <c r="K31" s="4"/>
    </row>
    <row r="32" spans="1:11" ht="12.75">
      <c r="A32" s="7" t="s">
        <v>14</v>
      </c>
      <c r="B32" s="13">
        <v>26700.5</v>
      </c>
      <c r="C32" s="13">
        <v>26223.3</v>
      </c>
      <c r="D32" s="4"/>
      <c r="E32" s="12">
        <f t="shared" si="2"/>
        <v>98.21276755116945</v>
      </c>
      <c r="G32" s="13">
        <v>44560</v>
      </c>
      <c r="H32" s="13">
        <v>14097.6</v>
      </c>
      <c r="I32" s="4"/>
      <c r="J32" s="12">
        <f t="shared" si="3"/>
        <v>31.63734290843806</v>
      </c>
      <c r="K32" s="4"/>
    </row>
    <row r="33" spans="1:11" ht="12.75">
      <c r="A33" s="6" t="s">
        <v>15</v>
      </c>
      <c r="B33" s="10">
        <f>B36+B37+B38+B34+B35+B39</f>
        <v>272195</v>
      </c>
      <c r="C33" s="10">
        <f>C36+C37+C38+C34+C35+C39</f>
        <v>79056.5</v>
      </c>
      <c r="D33" s="9">
        <f>C33/C40*100</f>
        <v>13.621957237635621</v>
      </c>
      <c r="E33" s="10">
        <f>C33/B33*100</f>
        <v>29.044067672073332</v>
      </c>
      <c r="G33" s="10">
        <f>G36+G37+G38+G34+G35</f>
        <v>408177.3</v>
      </c>
      <c r="H33" s="10">
        <f>H36+H37+H38+H34+H35</f>
        <v>101095.5</v>
      </c>
      <c r="I33" s="9">
        <f>H33/H40*100</f>
        <v>14.711594081630425</v>
      </c>
      <c r="J33" s="10">
        <f>H33/G33*100</f>
        <v>24.767545867935333</v>
      </c>
      <c r="K33" s="9">
        <f>C33/H33*100</f>
        <v>78.19982096136822</v>
      </c>
    </row>
    <row r="34" spans="1:11" ht="38.25">
      <c r="A34" s="8" t="s">
        <v>30</v>
      </c>
      <c r="B34" s="12">
        <v>3261</v>
      </c>
      <c r="C34" s="12">
        <v>2445.8</v>
      </c>
      <c r="D34" s="9"/>
      <c r="E34" s="12">
        <f>C34/B34*100</f>
        <v>75.00153327200246</v>
      </c>
      <c r="G34" s="12">
        <v>303</v>
      </c>
      <c r="H34" s="12">
        <v>227.2</v>
      </c>
      <c r="I34" s="9"/>
      <c r="J34" s="12">
        <f>H34/G34*100</f>
        <v>74.98349834983497</v>
      </c>
      <c r="K34" s="9"/>
    </row>
    <row r="35" spans="1:11" ht="63.75">
      <c r="A35" s="8" t="s">
        <v>26</v>
      </c>
      <c r="B35" s="10"/>
      <c r="C35" s="12">
        <v>-10667.6</v>
      </c>
      <c r="D35" s="9"/>
      <c r="E35" s="10"/>
      <c r="G35" s="15">
        <v>0</v>
      </c>
      <c r="H35" s="15">
        <v>-3745.7</v>
      </c>
      <c r="I35" s="9"/>
      <c r="J35" s="10"/>
      <c r="K35" s="9"/>
    </row>
    <row r="36" spans="1:11" ht="51">
      <c r="A36" s="8" t="s">
        <v>31</v>
      </c>
      <c r="B36" s="13">
        <v>174642.4</v>
      </c>
      <c r="C36" s="13">
        <v>31168.8</v>
      </c>
      <c r="D36" s="4"/>
      <c r="E36" s="12">
        <f>C36/B36*100</f>
        <v>17.847212360801272</v>
      </c>
      <c r="G36" s="12">
        <v>344483.3</v>
      </c>
      <c r="H36" s="13">
        <v>102609</v>
      </c>
      <c r="I36" s="4"/>
      <c r="J36" s="12">
        <f>H36/G36*100</f>
        <v>29.78634958501617</v>
      </c>
      <c r="K36" s="4"/>
    </row>
    <row r="37" spans="1:11" ht="12.75">
      <c r="A37" s="8" t="s">
        <v>32</v>
      </c>
      <c r="B37" s="13">
        <v>94271.6</v>
      </c>
      <c r="C37" s="13">
        <v>4810.8</v>
      </c>
      <c r="D37" s="4"/>
      <c r="E37" s="12">
        <f>C37/B37*100</f>
        <v>5.10312755909521</v>
      </c>
      <c r="G37" s="13">
        <v>63036</v>
      </c>
      <c r="H37" s="13">
        <v>1650</v>
      </c>
      <c r="I37" s="4"/>
      <c r="J37" s="12">
        <f>H37/G37*100</f>
        <v>2.6175518751189797</v>
      </c>
      <c r="K37" s="4"/>
    </row>
    <row r="38" spans="1:11" ht="25.5">
      <c r="A38" s="8" t="s">
        <v>33</v>
      </c>
      <c r="B38" s="13">
        <v>20</v>
      </c>
      <c r="C38" s="13">
        <v>34.1</v>
      </c>
      <c r="D38" s="9"/>
      <c r="E38" s="12">
        <f>C38/B38*100</f>
        <v>170.5</v>
      </c>
      <c r="G38" s="14">
        <v>355</v>
      </c>
      <c r="H38" s="14">
        <v>355</v>
      </c>
      <c r="I38" s="4"/>
      <c r="J38" s="4">
        <f>H38/G38*100</f>
        <v>100</v>
      </c>
      <c r="K38" s="4"/>
    </row>
    <row r="39" spans="1:11" ht="51">
      <c r="A39" s="8" t="s">
        <v>34</v>
      </c>
      <c r="B39" s="13">
        <v>0</v>
      </c>
      <c r="C39" s="13">
        <v>51264.6</v>
      </c>
      <c r="D39" s="9"/>
      <c r="E39" s="12" t="e">
        <f>C39/B39*100</f>
        <v>#DIV/0!</v>
      </c>
      <c r="G39" s="14"/>
      <c r="H39" s="14"/>
      <c r="I39" s="4"/>
      <c r="J39" s="4"/>
      <c r="K39" s="4"/>
    </row>
    <row r="40" spans="1:11" ht="12.75">
      <c r="A40" s="6" t="s">
        <v>16</v>
      </c>
      <c r="B40" s="10">
        <f>B33+B22+B15</f>
        <v>1098141.5</v>
      </c>
      <c r="C40" s="10">
        <f>C33+C22+C15</f>
        <v>580360.8</v>
      </c>
      <c r="D40" s="9">
        <v>100</v>
      </c>
      <c r="E40" s="10">
        <f>C40/B40*100</f>
        <v>52.849364130214546</v>
      </c>
      <c r="G40" s="10">
        <f>G33+G22+G15</f>
        <v>1280346.4</v>
      </c>
      <c r="H40" s="10">
        <f>H33+H22+H15</f>
        <v>687182.5</v>
      </c>
      <c r="I40" s="9">
        <v>100</v>
      </c>
      <c r="J40" s="10">
        <f>H40/G40*100</f>
        <v>53.67160793360297</v>
      </c>
      <c r="K40" s="9">
        <f>C40/H40*100</f>
        <v>84.45511927326439</v>
      </c>
    </row>
  </sheetData>
  <sheetProtection/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IT</cp:lastModifiedBy>
  <cp:lastPrinted>2016-11-28T07:45:05Z</cp:lastPrinted>
  <dcterms:created xsi:type="dcterms:W3CDTF">2010-11-12T08:30:05Z</dcterms:created>
  <dcterms:modified xsi:type="dcterms:W3CDTF">2016-11-28T07:45:14Z</dcterms:modified>
  <cp:category/>
  <cp:version/>
  <cp:contentType/>
  <cp:contentStatus/>
</cp:coreProperties>
</file>