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'Лист1'!$7:$9</definedName>
    <definedName name="_xlnm.Print_Area" localSheetId="0">'Лист1'!$A$1:$H$30</definedName>
  </definedNames>
  <calcPr fullCalcOnLoad="1"/>
</workbook>
</file>

<file path=xl/sharedStrings.xml><?xml version="1.0" encoding="utf-8"?>
<sst xmlns="http://schemas.openxmlformats.org/spreadsheetml/2006/main" count="38" uniqueCount="38">
  <si>
    <t>Наименование</t>
  </si>
  <si>
    <t>Темпы роста</t>
  </si>
  <si>
    <t>Принято по бюджету</t>
  </si>
  <si>
    <t>Проект бюджета</t>
  </si>
  <si>
    <t>в % к первоначальному бюджету</t>
  </si>
  <si>
    <t>в % к уточненному бюджету</t>
  </si>
  <si>
    <t>Налоговые доходы</t>
  </si>
  <si>
    <t>Налог на доходы физических лиц</t>
  </si>
  <si>
    <t>Неналоговые доходы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</si>
  <si>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</si>
  <si>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</si>
  <si>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Всего доходов</t>
  </si>
  <si>
    <t>Приложение №1 к Заключению Контрольно-счетной</t>
  </si>
  <si>
    <t>тыс.рублей</t>
  </si>
  <si>
    <t>2016 год</t>
  </si>
  <si>
    <t>Земельный налог</t>
  </si>
  <si>
    <t>Отклонение в суммарном выражении</t>
  </si>
  <si>
    <t>комиссии по проекту бюджета сельского поселения</t>
  </si>
  <si>
    <t>Налог на имущество физических лиц</t>
  </si>
  <si>
    <t>Доходы от сдачи в аренду имущества, находящихся в оперативном управлении органов местного самоуправления и созданных ими учреждений (за исключением имушества муниципальных бюджетных и автономных учреждений)</t>
  </si>
  <si>
    <t>Дотации бюджетам поселений на выравнивание бюджетной обеспеченности</t>
  </si>
  <si>
    <t>Субвенции бюджетам поселений</t>
  </si>
  <si>
    <t xml:space="preserve">Межбюджетные трансферты, передаваемые бюджетам муниципальных поселений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</si>
  <si>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Доходы от оказания платных услуг и компенсации затрат государства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</si>
  <si>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</si>
  <si>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</si>
  <si>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получаемые в виде арендной платы , а также средства от продажи права на заключение договоров аренды за земли,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</si>
  <si>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</si>
  <si>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неналоговые доходы</t>
  </si>
  <si>
    <t>прочие безвозмездные поступления в бюджеты поселений</t>
  </si>
  <si>
    <t>Реммаш на 2017 год</t>
  </si>
  <si>
    <t>Сравнительный анализ поступления доходов по проекту бюджета сельского поселения Реммаш  Сергиево-Посадского муниципального района на 2017 год</t>
  </si>
  <si>
    <t>2017 год</t>
  </si>
  <si>
    <t>Уточненный план по бюджету на 01.10.2016г.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</si>
  <si>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ремонтадворовых территорий многоквартирных домов населенных пунктов поселений</t>
  </si>
  <si>
    <t>Возврат субсидий из бюджета муниципального района</t>
  </si>
  <si>
    <t>2017год к первоначальному бюджету 2016года (стр.4-стр.2)</t>
  </si>
  <si>
    <t>2017год к уточненному бюджету 2016года (стр.4-стр.3)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</si>
</sst>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172" fontId="0" fillId="0" borderId="10" xfId="0" applyNumberForma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0">
      <selection activeCell="H9" sqref="H9"/>
    </sheetView>
  </sheetViews>
  <sheetFormatPr defaultColWidth="9.00390625" defaultRowHeight="12.75"/>
  <cols>
    <col min="1" max="1" width="38.125" style="0" customWidth="1"/>
    <col min="2" max="2" width="11.375" style="0" customWidth="1"/>
    <col min="3" max="3" width="11.125" style="0" customWidth="1"/>
    <col min="4" max="4" width="10.875" style="0" customWidth="1"/>
    <col min="5" max="5" width="12.625" style="0" customWidth="1"/>
    <col min="6" max="6" width="10.875" style="0" customWidth="1"/>
    <col min="7" max="7" width="13.375" style="0" customWidth="1"/>
    <col min="8" max="8" width="12.125" style="0" customWidth="1"/>
  </cols>
  <sheetData>
    <row r="1" ht="12.75">
      <c r="D1" t="s">
        <v>12</v>
      </c>
    </row>
    <row r="2" ht="16.5" customHeight="1">
      <c r="D2" t="s">
        <v>17</v>
      </c>
    </row>
    <row r="3" ht="16.5" customHeight="1">
      <c r="D3" t="s">
        <v>30</v>
      </c>
    </row>
    <row r="4" ht="16.5" customHeight="1"/>
    <row r="5" spans="1:6" ht="28.5" customHeight="1">
      <c r="A5" s="14" t="s">
        <v>31</v>
      </c>
      <c r="B5" s="14"/>
      <c r="C5" s="14"/>
      <c r="D5" s="14"/>
      <c r="E5" s="14"/>
      <c r="F5" s="14"/>
    </row>
    <row r="6" ht="12.75">
      <c r="H6" t="s">
        <v>13</v>
      </c>
    </row>
    <row r="7" spans="1:8" ht="44.25" customHeight="1">
      <c r="A7" s="19" t="s">
        <v>0</v>
      </c>
      <c r="B7" s="17" t="s">
        <v>14</v>
      </c>
      <c r="C7" s="18"/>
      <c r="D7" s="1" t="s">
        <v>32</v>
      </c>
      <c r="E7" s="17" t="s">
        <v>1</v>
      </c>
      <c r="F7" s="18"/>
      <c r="G7" s="15" t="s">
        <v>16</v>
      </c>
      <c r="H7" s="16"/>
    </row>
    <row r="8" spans="1:8" ht="63.75">
      <c r="A8" s="20"/>
      <c r="B8" s="2" t="s">
        <v>2</v>
      </c>
      <c r="C8" s="3" t="s">
        <v>33</v>
      </c>
      <c r="D8" s="2" t="s">
        <v>3</v>
      </c>
      <c r="E8" s="5" t="s">
        <v>4</v>
      </c>
      <c r="F8" s="4" t="s">
        <v>5</v>
      </c>
      <c r="G8" s="13" t="s">
        <v>36</v>
      </c>
      <c r="H8" s="13" t="s">
        <v>37</v>
      </c>
    </row>
    <row r="9" spans="1:8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ht="12.75">
      <c r="A10" s="7" t="s">
        <v>6</v>
      </c>
      <c r="B10" s="12">
        <f>B11+B13+B12</f>
        <v>43350</v>
      </c>
      <c r="C10" s="12">
        <f>C11+C13+C12</f>
        <v>43350</v>
      </c>
      <c r="D10" s="12">
        <f>D11+D13+D12</f>
        <v>47810</v>
      </c>
      <c r="E10" s="12">
        <f aca="true" t="shared" si="0" ref="E10:E30">D10/B10*100</f>
        <v>110.2883506343714</v>
      </c>
      <c r="F10" s="12">
        <f>D10/C10*100</f>
        <v>110.2883506343714</v>
      </c>
      <c r="G10" s="12">
        <f>D10-B10</f>
        <v>4460</v>
      </c>
      <c r="H10" s="12">
        <f>D10-C10</f>
        <v>4460</v>
      </c>
    </row>
    <row r="11" spans="1:8" ht="12.75">
      <c r="A11" s="8" t="s">
        <v>7</v>
      </c>
      <c r="B11" s="11">
        <v>35150</v>
      </c>
      <c r="C11" s="11">
        <v>35150</v>
      </c>
      <c r="D11" s="11">
        <v>40590</v>
      </c>
      <c r="E11" s="11">
        <f t="shared" si="0"/>
        <v>115.47652916073969</v>
      </c>
      <c r="F11" s="11">
        <f>D11/C11*100</f>
        <v>115.47652916073969</v>
      </c>
      <c r="G11" s="11">
        <f aca="true" t="shared" si="1" ref="G11:G30">D11-B11</f>
        <v>5440</v>
      </c>
      <c r="H11" s="11">
        <f>D11-C11</f>
        <v>5440</v>
      </c>
    </row>
    <row r="12" spans="1:8" ht="12.75">
      <c r="A12" s="8" t="s">
        <v>18</v>
      </c>
      <c r="B12" s="11">
        <v>700</v>
      </c>
      <c r="C12" s="11">
        <v>700</v>
      </c>
      <c r="D12" s="11">
        <v>760</v>
      </c>
      <c r="E12" s="11">
        <v>0</v>
      </c>
      <c r="F12" s="11">
        <v>0</v>
      </c>
      <c r="G12" s="11">
        <f>D12-B12</f>
        <v>60</v>
      </c>
      <c r="H12" s="11">
        <f>D12-C12</f>
        <v>60</v>
      </c>
    </row>
    <row r="13" spans="1:8" ht="12.75">
      <c r="A13" s="8" t="s">
        <v>15</v>
      </c>
      <c r="B13" s="11">
        <v>7500</v>
      </c>
      <c r="C13" s="11">
        <v>7500</v>
      </c>
      <c r="D13" s="11">
        <v>6460</v>
      </c>
      <c r="E13" s="11">
        <f t="shared" si="0"/>
        <v>86.13333333333333</v>
      </c>
      <c r="F13" s="11">
        <f aca="true" t="shared" si="2" ref="F13:F30">D13/C13*100</f>
        <v>86.13333333333333</v>
      </c>
      <c r="G13" s="11">
        <f t="shared" si="1"/>
        <v>-1040</v>
      </c>
      <c r="H13" s="11">
        <f aca="true" t="shared" si="3" ref="H13:H30">D13-C13</f>
        <v>-1040</v>
      </c>
    </row>
    <row r="14" spans="1:8" ht="12.75">
      <c r="A14" s="7" t="s">
        <v>8</v>
      </c>
      <c r="B14" s="12">
        <f>B15+B16+B21+B18+B20+B17+B19</f>
        <v>1336.1</v>
      </c>
      <c r="C14" s="12">
        <f>C15+C16+C21+C18+C20+C17+C19</f>
        <v>1849.3000000000002</v>
      </c>
      <c r="D14" s="12">
        <f>D15+D16+D21+D18+D20+D17+D19</f>
        <v>1536</v>
      </c>
      <c r="E14" s="12">
        <f t="shared" si="0"/>
        <v>114.96145498091461</v>
      </c>
      <c r="F14" s="12">
        <f t="shared" si="2"/>
        <v>83.0584545503704</v>
      </c>
      <c r="G14" s="12">
        <f t="shared" si="1"/>
        <v>199.9000000000001</v>
      </c>
      <c r="H14" s="12">
        <f t="shared" si="3"/>
        <v>-313.3000000000002</v>
      </c>
    </row>
    <row r="15" spans="1:8" ht="76.5">
      <c r="A15" s="8" t="s">
        <v>26</v>
      </c>
      <c r="B15" s="11">
        <v>0</v>
      </c>
      <c r="C15" s="11">
        <v>0</v>
      </c>
      <c r="D15" s="11">
        <v>0</v>
      </c>
      <c r="E15" s="11" t="e">
        <f t="shared" si="0"/>
        <v>#DIV/0!</v>
      </c>
      <c r="F15" s="11"/>
      <c r="G15" s="11">
        <f t="shared" si="1"/>
        <v>0</v>
      </c>
      <c r="H15" s="11">
        <f t="shared" si="3"/>
        <v>0</v>
      </c>
    </row>
    <row r="16" spans="1:8" ht="89.25">
      <c r="A16" s="8" t="s">
        <v>19</v>
      </c>
      <c r="B16" s="11">
        <v>0</v>
      </c>
      <c r="C16" s="11">
        <v>0</v>
      </c>
      <c r="D16" s="11">
        <v>0</v>
      </c>
      <c r="E16" s="11" t="e">
        <f t="shared" si="0"/>
        <v>#DIV/0!</v>
      </c>
      <c r="F16" s="11"/>
      <c r="G16" s="11">
        <f t="shared" si="1"/>
        <v>0</v>
      </c>
      <c r="H16" s="11">
        <f t="shared" si="3"/>
        <v>0</v>
      </c>
    </row>
    <row r="17" spans="1:8" ht="51">
      <c r="A17" s="8" t="s">
        <v>24</v>
      </c>
      <c r="B17" s="11">
        <v>336.1</v>
      </c>
      <c r="C17" s="11">
        <v>336.1</v>
      </c>
      <c r="D17" s="11">
        <v>336</v>
      </c>
      <c r="E17" s="11"/>
      <c r="F17" s="11">
        <f t="shared" si="2"/>
        <v>99.9702469503124</v>
      </c>
      <c r="G17" s="11">
        <f t="shared" si="1"/>
        <v>-0.10000000000002274</v>
      </c>
      <c r="H17" s="11">
        <f t="shared" si="3"/>
        <v>-0.10000000000002274</v>
      </c>
    </row>
    <row r="18" spans="1:8" ht="102">
      <c r="A18" s="8" t="s">
        <v>25</v>
      </c>
      <c r="B18" s="11">
        <v>0</v>
      </c>
      <c r="C18" s="11">
        <v>513.2</v>
      </c>
      <c r="D18" s="11">
        <v>0</v>
      </c>
      <c r="E18" s="11"/>
      <c r="F18" s="11">
        <f t="shared" si="2"/>
        <v>0</v>
      </c>
      <c r="G18" s="11"/>
      <c r="H18" s="11">
        <f t="shared" si="3"/>
        <v>-513.2</v>
      </c>
    </row>
    <row r="19" spans="1:8" ht="63.75">
      <c r="A19" s="8" t="s">
        <v>27</v>
      </c>
      <c r="B19" s="11">
        <v>0</v>
      </c>
      <c r="C19" s="11">
        <v>0</v>
      </c>
      <c r="D19" s="11">
        <v>0</v>
      </c>
      <c r="E19" s="11"/>
      <c r="F19" s="11"/>
      <c r="G19" s="11"/>
      <c r="H19" s="11">
        <f t="shared" si="3"/>
        <v>0</v>
      </c>
    </row>
    <row r="20" spans="1:8" ht="25.5">
      <c r="A20" s="8" t="s">
        <v>23</v>
      </c>
      <c r="B20" s="11">
        <v>1000</v>
      </c>
      <c r="C20" s="11">
        <v>1000</v>
      </c>
      <c r="D20" s="11">
        <v>1200</v>
      </c>
      <c r="E20" s="11"/>
      <c r="F20" s="11"/>
      <c r="G20" s="11"/>
      <c r="H20" s="11"/>
    </row>
    <row r="21" spans="1:8" ht="12.75">
      <c r="A21" s="8" t="s">
        <v>9</v>
      </c>
      <c r="B21" s="11">
        <v>0</v>
      </c>
      <c r="C21" s="11">
        <v>0</v>
      </c>
      <c r="D21" s="11">
        <v>0</v>
      </c>
      <c r="E21" s="11"/>
      <c r="F21" s="11"/>
      <c r="G21" s="11">
        <f t="shared" si="1"/>
        <v>0</v>
      </c>
      <c r="H21" s="11">
        <f t="shared" si="3"/>
        <v>0</v>
      </c>
    </row>
    <row r="22" spans="1:8" ht="12.75">
      <c r="A22" s="8" t="s">
        <v>28</v>
      </c>
      <c r="B22" s="11">
        <v>0</v>
      </c>
      <c r="C22" s="11">
        <v>0</v>
      </c>
      <c r="D22" s="11">
        <v>0</v>
      </c>
      <c r="E22" s="11"/>
      <c r="F22" s="11" t="e">
        <f t="shared" si="2"/>
        <v>#DIV/0!</v>
      </c>
      <c r="G22" s="11"/>
      <c r="H22" s="11">
        <f t="shared" si="3"/>
        <v>0</v>
      </c>
    </row>
    <row r="23" spans="1:8" ht="38.25">
      <c r="A23" s="9" t="s">
        <v>10</v>
      </c>
      <c r="B23" s="12">
        <f>B24+B25+B27+B28</f>
        <v>592</v>
      </c>
      <c r="C23" s="12">
        <f>C24+C25+C27+C28+C26+C29</f>
        <v>2262.8</v>
      </c>
      <c r="D23" s="12">
        <f>D24+D25+D27+D28</f>
        <v>599</v>
      </c>
      <c r="E23" s="12">
        <f t="shared" si="0"/>
        <v>101.18243243243244</v>
      </c>
      <c r="F23" s="12">
        <f t="shared" si="2"/>
        <v>26.471628071415942</v>
      </c>
      <c r="G23" s="12">
        <f t="shared" si="1"/>
        <v>7</v>
      </c>
      <c r="H23" s="12">
        <f t="shared" si="3"/>
        <v>-1663.8000000000002</v>
      </c>
    </row>
    <row r="24" spans="1:8" ht="38.25">
      <c r="A24" s="8" t="s">
        <v>20</v>
      </c>
      <c r="B24" s="11">
        <v>54</v>
      </c>
      <c r="C24" s="11">
        <v>60</v>
      </c>
      <c r="D24" s="11">
        <v>46</v>
      </c>
      <c r="E24" s="11">
        <f t="shared" si="0"/>
        <v>85.18518518518519</v>
      </c>
      <c r="F24" s="11">
        <f t="shared" si="2"/>
        <v>76.66666666666667</v>
      </c>
      <c r="G24" s="11">
        <f t="shared" si="1"/>
        <v>-8</v>
      </c>
      <c r="H24" s="11">
        <f t="shared" si="3"/>
        <v>-14</v>
      </c>
    </row>
    <row r="25" spans="1:8" ht="12.75">
      <c r="A25" s="8" t="s">
        <v>21</v>
      </c>
      <c r="B25" s="11">
        <v>538</v>
      </c>
      <c r="C25" s="11">
        <v>522</v>
      </c>
      <c r="D25" s="11">
        <v>553</v>
      </c>
      <c r="E25" s="11">
        <f t="shared" si="0"/>
        <v>102.78810408921932</v>
      </c>
      <c r="F25" s="11">
        <f t="shared" si="2"/>
        <v>105.93869731800767</v>
      </c>
      <c r="G25" s="11">
        <f t="shared" si="1"/>
        <v>15</v>
      </c>
      <c r="H25" s="11">
        <f t="shared" si="3"/>
        <v>31</v>
      </c>
    </row>
    <row r="26" spans="1:8" ht="89.25">
      <c r="A26" s="8" t="s">
        <v>34</v>
      </c>
      <c r="B26" s="11"/>
      <c r="C26" s="11">
        <v>1460</v>
      </c>
      <c r="D26" s="11"/>
      <c r="E26" s="11"/>
      <c r="F26" s="11"/>
      <c r="G26" s="11"/>
      <c r="H26" s="11"/>
    </row>
    <row r="27" spans="1:8" ht="89.25">
      <c r="A27" s="8" t="s">
        <v>22</v>
      </c>
      <c r="B27" s="11">
        <v>0</v>
      </c>
      <c r="C27" s="11">
        <v>0</v>
      </c>
      <c r="D27" s="11">
        <v>0</v>
      </c>
      <c r="E27" s="11"/>
      <c r="F27" s="11" t="e">
        <f t="shared" si="2"/>
        <v>#DIV/0!</v>
      </c>
      <c r="G27" s="11">
        <f t="shared" si="1"/>
        <v>0</v>
      </c>
      <c r="H27" s="11">
        <f t="shared" si="3"/>
        <v>0</v>
      </c>
    </row>
    <row r="28" spans="1:8" ht="25.5">
      <c r="A28" s="8" t="s">
        <v>35</v>
      </c>
      <c r="B28" s="11">
        <v>0</v>
      </c>
      <c r="C28" s="11">
        <v>112.8</v>
      </c>
      <c r="D28" s="11">
        <v>0</v>
      </c>
      <c r="E28" s="11"/>
      <c r="F28" s="11"/>
      <c r="G28" s="11">
        <f t="shared" si="1"/>
        <v>0</v>
      </c>
      <c r="H28" s="11">
        <f t="shared" si="3"/>
        <v>-112.8</v>
      </c>
    </row>
    <row r="29" spans="1:8" ht="25.5">
      <c r="A29" s="8" t="s">
        <v>29</v>
      </c>
      <c r="B29" s="11"/>
      <c r="C29" s="11">
        <v>108</v>
      </c>
      <c r="D29" s="11"/>
      <c r="E29" s="11"/>
      <c r="F29" s="11"/>
      <c r="G29" s="11"/>
      <c r="H29" s="11"/>
    </row>
    <row r="30" spans="1:8" ht="15.75">
      <c r="A30" s="10" t="s">
        <v>11</v>
      </c>
      <c r="B30" s="12">
        <f>B23+B10+B14</f>
        <v>45278.1</v>
      </c>
      <c r="C30" s="12">
        <f>C23+C10+C14</f>
        <v>47462.100000000006</v>
      </c>
      <c r="D30" s="12">
        <f>D23+D10+D14</f>
        <v>49945</v>
      </c>
      <c r="E30" s="11">
        <f t="shared" si="0"/>
        <v>110.30719045189616</v>
      </c>
      <c r="F30" s="12">
        <f t="shared" si="2"/>
        <v>105.23133194696399</v>
      </c>
      <c r="G30" s="12">
        <f t="shared" si="1"/>
        <v>4666.9000000000015</v>
      </c>
      <c r="H30" s="12">
        <f t="shared" si="3"/>
        <v>2482.899999999994</v>
      </c>
    </row>
  </sheetData>
  <sheetProtection/>
  <mergeCells count="5">
    <mergeCell ref="A5:F5"/>
    <mergeCell ref="G7:H7"/>
    <mergeCell ref="B7:C7"/>
    <mergeCell ref="E7:F7"/>
    <mergeCell ref="A7:A8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2016-11-16T10:35:32Z</cp:lastPrinted>
  <dcterms:created xsi:type="dcterms:W3CDTF">2010-11-30T05:55:01Z</dcterms:created>
  <dcterms:modified xsi:type="dcterms:W3CDTF">2016-11-16T10:45:54Z</dcterms:modified>
  <cp:category/>
  <cp:version/>
  <cp:contentType/>
  <cp:contentStatus/>
</cp:coreProperties>
</file>