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 полугодие" sheetId="1" r:id="rId1"/>
  </sheets>
  <definedNames>
    <definedName name="_xlnm.Print_Titles" localSheetId="0">'Прил.2. 1 полугодие'!$12:$14</definedName>
    <definedName name="_xlnm.Print_Area" localSheetId="0">'Прил.2. 1 полугодие'!$A$1:$N$321</definedName>
  </definedNames>
  <calcPr fullCalcOnLoad="1"/>
</workbook>
</file>

<file path=xl/sharedStrings.xml><?xml version="1.0" encoding="utf-8"?>
<sst xmlns="http://schemas.openxmlformats.org/spreadsheetml/2006/main" count="1242" uniqueCount="386">
  <si>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</si>
  <si>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</si>
  <si>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</si>
  <si>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</si>
  <si>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</si>
  <si>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</si>
  <si>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</si>
  <si>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</si>
  <si>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</si>
  <si>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</si>
  <si>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</si>
  <si>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</si>
  <si>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</si>
  <si>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</si>
  <si>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</si>
  <si>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</si>
  <si>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</si>
  <si>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</si>
  <si>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</si>
  <si>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</si>
  <si>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</si>
  <si>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</si>
  <si>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</si>
  <si>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</si>
  <si>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</si>
  <si>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</si>
  <si>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</si>
  <si>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</si>
  <si>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</si>
  <si>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</si>
  <si>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</si>
  <si>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</si>
  <si>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</si>
  <si>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</si>
  <si>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</si>
  <si>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</si>
  <si>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</si>
  <si>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</si>
  <si>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</si>
  <si>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</si>
  <si>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</si>
  <si>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</si>
  <si>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</si>
  <si>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</si>
  <si>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</si>
  <si>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</si>
  <si>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</si>
  <si>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</si>
  <si>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</si>
  <si>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</si>
  <si>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</si>
  <si>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</si>
  <si>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</si>
  <si>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</si>
  <si>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</si>
  <si>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</si>
  <si>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</si>
  <si>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</si>
  <si>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</si>
  <si>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</si>
  <si>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</si>
  <si>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</si>
  <si>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</si>
  <si>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</si>
  <si>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</si>
  <si>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</si>
  <si>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</si>
  <si>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</si>
  <si>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</si>
  <si>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</si>
  <si>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</si>
  <si>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</si>
  <si>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</si>
  <si>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</si>
  <si>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</si>
  <si>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</si>
  <si>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</si>
  <si>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</si>
  <si>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</si>
  <si>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</si>
  <si>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</si>
  <si>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</si>
  <si>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</si>
  <si>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</si>
  <si>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</si>
  <si>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</si>
  <si>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</si>
  <si>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</si>
  <si>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</si>
  <si>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</si>
  <si>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</si>
  <si>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</si>
  <si>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</si>
  <si>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</si>
  <si>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</si>
  <si>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</si>
  <si>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</si>
  <si>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</si>
  <si>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</si>
  <si>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</si>
  <si>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</si>
  <si>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</si>
  <si>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</si>
  <si>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</si>
  <si>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</si>
  <si>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</si>
  <si>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</si>
  <si>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</si>
  <si>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</si>
  <si>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</si>
  <si>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</si>
  <si>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</si>
  <si>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</si>
  <si>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</si>
  <si>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</si>
  <si>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</si>
  <si>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</si>
  <si>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</si>
  <si>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</si>
  <si>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</si>
  <si>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</si>
  <si>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</si>
  <si>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</si>
  <si>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</si>
  <si>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</si>
  <si>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</si>
  <si>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</si>
  <si>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</si>
  <si>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</si>
  <si>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</si>
  <si>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</si>
  <si>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</si>
  <si>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</si>
  <si>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</si>
  <si>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</si>
  <si>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</si>
  <si>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</si>
  <si>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</si>
  <si>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</si>
  <si>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</si>
  <si>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</si>
  <si>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</si>
  <si>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</si>
  <si>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</si>
  <si>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</si>
  <si>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</si>
  <si>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</si>
  <si>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</si>
  <si>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</si>
  <si>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</si>
  <si>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</si>
  <si>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</si>
  <si>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</si>
  <si>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</si>
  <si>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</si>
  <si>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</si>
  <si>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</si>
  <si>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</si>
  <si>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</si>
  <si>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</si>
  <si>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</si>
  <si>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</si>
  <si>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</si>
  <si>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</si>
  <si>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</si>
  <si>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</si>
  <si>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</si>
  <si>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</si>
  <si>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</si>
  <si>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</si>
  <si>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</si>
  <si>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</si>
  <si>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</si>
  <si>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</si>
  <si>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</si>
  <si>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</si>
  <si>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</si>
  <si>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</si>
  <si>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</si>
  <si>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</si>
  <si>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</si>
  <si>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</si>
  <si>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</si>
  <si>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</si>
  <si>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</si>
  <si>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</si>
  <si>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</si>
  <si>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</si>
  <si>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</si>
  <si>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</si>
  <si>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</si>
  <si>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</si>
  <si>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</si>
  <si>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</si>
  <si>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</si>
  <si>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</si>
  <si>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</si>
  <si>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</si>
  <si>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</si>
  <si>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</si>
  <si>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</si>
  <si>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</si>
  <si>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</si>
  <si>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</si>
  <si>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</si>
  <si>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</si>
  <si>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</si>
  <si>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</si>
  <si>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</si>
  <si>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</si>
  <si>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</si>
  <si>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</si>
  <si>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</si>
  <si>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</si>
  <si>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</si>
  <si>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</si>
  <si>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</si>
  <si>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</si>
  <si>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</si>
  <si>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</si>
  <si>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</si>
  <si>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</si>
  <si>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</si>
  <si>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</si>
  <si>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</si>
  <si>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</si>
  <si>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</si>
  <si>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</si>
  <si>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</si>
  <si>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</si>
  <si>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</si>
  <si>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</si>
  <si>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</si>
  <si>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</si>
  <si>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</si>
  <si>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</si>
  <si>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</si>
  <si>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</si>
  <si>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</si>
  <si>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</si>
  <si>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</si>
  <si>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</si>
  <si>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</si>
  <si>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</si>
  <si>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</si>
  <si>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</si>
  <si>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</si>
  <si>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</si>
  <si>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</si>
  <si>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</si>
  <si>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</si>
  <si>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</si>
  <si>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</si>
  <si>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</si>
  <si>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</si>
  <si>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</si>
  <si>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</si>
  <si>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</si>
  <si>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</si>
  <si>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</si>
  <si>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</si>
  <si>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</si>
  <si>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</si>
  <si>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</si>
  <si>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</si>
  <si>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</si>
  <si>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</si>
  <si>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</si>
  <si>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</si>
  <si>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</si>
  <si>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</si>
  <si>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</si>
  <si>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</si>
  <si>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</si>
  <si>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</si>
  <si>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</si>
  <si>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</si>
  <si>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</si>
  <si>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</si>
  <si>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</si>
  <si>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</si>
  <si>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</si>
  <si>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</si>
  <si>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</si>
  <si>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</si>
  <si>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</si>
  <si>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</si>
  <si>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</si>
  <si>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</si>
  <si>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</si>
  <si>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</si>
  <si>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</si>
  <si>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</si>
  <si>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</si>
  <si>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</si>
  <si>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</si>
  <si>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</si>
  <si>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</si>
  <si>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</si>
  <si>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</si>
  <si>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</si>
  <si>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</si>
  <si>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</si>
  <si>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</si>
  <si>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</si>
  <si>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</si>
  <si>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</si>
  <si>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</si>
  <si>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</si>
  <si>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</si>
  <si>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</si>
  <si>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</si>
  <si>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</si>
  <si>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</si>
  <si>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</si>
  <si>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</si>
  <si>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</si>
  <si>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</si>
  <si>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</si>
  <si>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</si>
  <si>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</si>
  <si>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</si>
  <si>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</si>
  <si>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</si>
  <si>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</si>
  <si>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</si>
  <si>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</si>
  <si>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</si>
  <si>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</si>
  <si>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</si>
  <si>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</si>
  <si>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</si>
  <si>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</si>
  <si>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</si>
  <si>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</si>
  <si>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</si>
  <si>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</si>
  <si>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</si>
  <si>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</si>
  <si>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</si>
  <si>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</si>
  <si>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</si>
  <si>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</si>
  <si>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</si>
  <si>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</si>
  <si>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</si>
  <si>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</si>
  <si>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</si>
  <si>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</si>
  <si>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</si>
  <si>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</si>
  <si>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</si>
  <si>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</si>
  <si>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</si>
  <si>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</si>
  <si>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</si>
  <si>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</si>
  <si>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</si>
  <si>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</si>
  <si>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</si>
  <si>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</si>
  <si>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</si>
  <si>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</si>
  <si>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</si>
  <si>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</si>
  <si>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</si>
  <si>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</si>
  <si>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</si>
  <si>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</si>
  <si>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</si>
  <si>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</si>
  <si>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</si>
  <si>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</si>
  <si>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</si>
  <si>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</si>
  <si>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</si>
  <si>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</si>
  <si>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</si>
  <si>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</si>
  <si>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</si>
  <si>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2016 год</t>
  </si>
  <si>
    <t>Исполнение расходов за 1 полугодие текущего года в сравнение с аналогичным периодом 2016 года</t>
  </si>
  <si>
    <t>2017 года</t>
  </si>
  <si>
    <t>Массовый спорт</t>
  </si>
  <si>
    <t>1102</t>
  </si>
  <si>
    <t>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</si>
</sst>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1"/>
  <sheetViews>
    <sheetView tabSelected="1" view="pageBreakPreview" zoomScaleSheetLayoutView="100" workbookViewId="0" topLeftCell="A7">
      <selection activeCell="E14" sqref="E1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359</v>
      </c>
      <c r="H1" s="2"/>
      <c r="I1" s="2"/>
      <c r="J1" s="2"/>
      <c r="K1" s="2"/>
      <c r="L1" s="2"/>
      <c r="M1" s="2"/>
    </row>
    <row r="2" spans="7:13" ht="15.75">
      <c r="G2" s="2" t="s">
        <v>371</v>
      </c>
      <c r="H2" s="2"/>
      <c r="I2" s="2"/>
      <c r="J2" s="2"/>
      <c r="K2" s="2"/>
      <c r="L2" s="2"/>
      <c r="M2" s="2"/>
    </row>
    <row r="3" spans="7:13" ht="15.75">
      <c r="G3" s="2" t="s">
        <v>382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88" t="s">
        <v>381</v>
      </c>
      <c r="B10" s="88"/>
      <c r="C10" s="88"/>
      <c r="D10" s="88"/>
      <c r="E10" s="88"/>
      <c r="F10" s="88"/>
      <c r="G10" s="88"/>
      <c r="H10" s="88"/>
    </row>
    <row r="11" spans="1:6" ht="12.75" customHeight="1">
      <c r="A11" s="88"/>
      <c r="B11" s="88"/>
      <c r="C11" s="88"/>
      <c r="D11" s="88"/>
      <c r="E11" s="88"/>
      <c r="F11" s="88"/>
    </row>
    <row r="12" ht="12.75">
      <c r="N12" s="3" t="s">
        <v>199</v>
      </c>
    </row>
    <row r="13" spans="1:14" s="4" customFormat="1" ht="38.25" customHeight="1">
      <c r="A13" s="94" t="s">
        <v>51</v>
      </c>
      <c r="B13" s="96" t="s">
        <v>52</v>
      </c>
      <c r="C13" s="97"/>
      <c r="D13" s="98"/>
      <c r="E13" s="89" t="s">
        <v>385</v>
      </c>
      <c r="F13" s="90"/>
      <c r="G13" s="90"/>
      <c r="H13" s="91"/>
      <c r="I13" s="76"/>
      <c r="J13" s="89" t="s">
        <v>380</v>
      </c>
      <c r="K13" s="90"/>
      <c r="L13" s="90"/>
      <c r="M13" s="91"/>
      <c r="N13" s="92" t="s">
        <v>358</v>
      </c>
    </row>
    <row r="14" spans="1:14" s="4" customFormat="1" ht="63.75">
      <c r="A14" s="95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372</v>
      </c>
      <c r="G14" s="68" t="s">
        <v>357</v>
      </c>
      <c r="H14" s="79" t="s">
        <v>355</v>
      </c>
      <c r="I14" s="77"/>
      <c r="J14" s="68" t="s">
        <v>356</v>
      </c>
      <c r="K14" s="68" t="s">
        <v>373</v>
      </c>
      <c r="L14" s="68" t="s">
        <v>357</v>
      </c>
      <c r="M14" s="79" t="s">
        <v>355</v>
      </c>
      <c r="N14" s="93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9857</v>
      </c>
      <c r="F15" s="8">
        <f>F16+F29+F62+F20+F46+F55+F66</f>
        <v>4329</v>
      </c>
      <c r="G15" s="80">
        <f>F15/F321*100</f>
        <v>20.114488565082848</v>
      </c>
      <c r="H15" s="80">
        <f>F15/E15*100</f>
        <v>43.91802779750431</v>
      </c>
      <c r="I15" s="9"/>
      <c r="J15" s="8">
        <f>J16+J29+J62+J20+J46+J55+J66</f>
        <v>10019.8</v>
      </c>
      <c r="K15" s="8">
        <f>K16+K29+K62+K20+K46+K55+K66</f>
        <v>4680</v>
      </c>
      <c r="L15" s="80">
        <f>K15/K321*100</f>
        <v>23.30363945087065</v>
      </c>
      <c r="M15" s="80">
        <f>K15/J15*100</f>
        <v>46.70751911215793</v>
      </c>
      <c r="N15" s="80">
        <f>F15/K15*100</f>
        <v>92.5</v>
      </c>
    </row>
    <row r="16" spans="1:14" s="4" customFormat="1" ht="38.25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1469</v>
      </c>
      <c r="F16" s="13">
        <v>603.7</v>
      </c>
      <c r="G16" s="13"/>
      <c r="H16" s="85">
        <f aca="true" t="shared" si="0" ref="H16:H46">F16/E16*100</f>
        <v>41.095983662355344</v>
      </c>
      <c r="I16" s="14"/>
      <c r="J16" s="13">
        <v>1469</v>
      </c>
      <c r="K16" s="13">
        <v>616</v>
      </c>
      <c r="L16" s="13"/>
      <c r="M16" s="85">
        <f>K16/J16*100</f>
        <v>41.933287950987065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27</v>
      </c>
      <c r="F20" s="13">
        <v>12.2</v>
      </c>
      <c r="G20" s="13"/>
      <c r="H20" s="85"/>
      <c r="I20" s="14"/>
      <c r="J20" s="13">
        <v>46</v>
      </c>
      <c r="K20" s="13">
        <v>17.9</v>
      </c>
      <c r="L20" s="13"/>
      <c r="M20" s="85"/>
      <c r="N20" s="13"/>
    </row>
    <row r="21" spans="1:14" s="4" customFormat="1" ht="51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51">K21/J21*100</f>
        <v>0</v>
      </c>
      <c r="N21" s="18"/>
    </row>
    <row r="22" spans="1:14" s="4" customFormat="1" ht="25.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7055.5</v>
      </c>
      <c r="F29" s="13">
        <v>2934.6</v>
      </c>
      <c r="G29" s="13"/>
      <c r="H29" s="85">
        <f t="shared" si="0"/>
        <v>41.59308341010559</v>
      </c>
      <c r="I29" s="14"/>
      <c r="J29" s="13">
        <v>7400.8</v>
      </c>
      <c r="K29" s="13">
        <v>3515.8</v>
      </c>
      <c r="L29" s="13"/>
      <c r="M29" s="85">
        <f t="shared" si="1"/>
        <v>47.50567506215545</v>
      </c>
      <c r="N29" s="13"/>
    </row>
    <row r="30" spans="1:14" s="4" customFormat="1" ht="51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643.2</v>
      </c>
      <c r="F46" s="13">
        <v>321.6</v>
      </c>
      <c r="G46" s="13"/>
      <c r="H46" s="85">
        <f t="shared" si="0"/>
        <v>50</v>
      </c>
      <c r="I46" s="14"/>
      <c r="J46" s="13">
        <v>643.2</v>
      </c>
      <c r="K46" s="13">
        <v>321.6</v>
      </c>
      <c r="L46" s="13"/>
      <c r="M46" s="85">
        <f t="shared" si="1"/>
        <v>50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100</v>
      </c>
      <c r="F62" s="13"/>
      <c r="G62" s="13"/>
      <c r="H62" s="13"/>
      <c r="I62" s="14"/>
      <c r="J62" s="13">
        <v>100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>
        <v>562.3</v>
      </c>
      <c r="F66" s="13">
        <v>456.9</v>
      </c>
      <c r="G66" s="13"/>
      <c r="H66" s="85">
        <f>F66/E66*100</f>
        <v>81.25555753156678</v>
      </c>
      <c r="I66" s="14"/>
      <c r="J66" s="13">
        <v>360.8</v>
      </c>
      <c r="K66" s="13">
        <v>208.7</v>
      </c>
      <c r="L66" s="13"/>
      <c r="M66" s="85">
        <f>K66/J66*100</f>
        <v>57.84368070953436</v>
      </c>
      <c r="N66" s="13"/>
    </row>
    <row r="67" spans="1:14" s="4" customFormat="1" ht="25.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5.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267</v>
      </c>
      <c r="F82" s="35">
        <f>F83</f>
        <v>136</v>
      </c>
      <c r="G82" s="81">
        <f>F82/F321*100</f>
        <v>0.6319174046780474</v>
      </c>
      <c r="H82" s="80">
        <f>F82/E82*100</f>
        <v>50.936329588014985</v>
      </c>
      <c r="I82" s="36"/>
      <c r="J82" s="35">
        <f>J83</f>
        <v>522</v>
      </c>
      <c r="K82" s="35">
        <f>K83</f>
        <v>152</v>
      </c>
      <c r="L82" s="81">
        <f>K82/K321*100</f>
        <v>0.7568703411393887</v>
      </c>
      <c r="M82" s="81">
        <f>K82/J82*100</f>
        <v>29.118773946360154</v>
      </c>
      <c r="N82" s="80">
        <f>F82/K82*100</f>
        <v>89.47368421052632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267</v>
      </c>
      <c r="F83" s="13">
        <v>136</v>
      </c>
      <c r="G83" s="13"/>
      <c r="H83" s="85">
        <f>F83/E83*100</f>
        <v>50.936329588014985</v>
      </c>
      <c r="I83" s="14"/>
      <c r="J83" s="13">
        <v>522</v>
      </c>
      <c r="K83" s="13">
        <v>152</v>
      </c>
      <c r="L83" s="13"/>
      <c r="M83" s="85">
        <f>K83/J83*100</f>
        <v>29.118773946360154</v>
      </c>
      <c r="N83" s="13"/>
    </row>
    <row r="84" spans="1:14" s="4" customFormat="1" ht="25.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326</v>
      </c>
      <c r="F87" s="35">
        <f>F109+F116</f>
        <v>128.9</v>
      </c>
      <c r="G87" s="81">
        <f>F87/F321*100</f>
        <v>0.5989275989926494</v>
      </c>
      <c r="H87" s="80">
        <f>F87/E87*100</f>
        <v>39.5398773006135</v>
      </c>
      <c r="I87" s="36"/>
      <c r="J87" s="35">
        <f>J109+J116</f>
        <v>310</v>
      </c>
      <c r="K87" s="35">
        <f>K109+K116</f>
        <v>0</v>
      </c>
      <c r="L87" s="81">
        <f>K87/K321*100</f>
        <v>0</v>
      </c>
      <c r="M87" s="81">
        <f>K87/J87*100</f>
        <v>0</v>
      </c>
      <c r="N87" s="80" t="e">
        <f>F87/K87*100</f>
        <v>#DIV/0!</v>
      </c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9">K88/J88*100</f>
        <v>#DIV/0!</v>
      </c>
      <c r="N88" s="32"/>
    </row>
    <row r="89" spans="1:14" s="4" customFormat="1" ht="63.75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326</v>
      </c>
      <c r="F116" s="13">
        <v>128.9</v>
      </c>
      <c r="G116" s="13"/>
      <c r="H116" s="13"/>
      <c r="I116" s="14"/>
      <c r="J116" s="13">
        <v>310</v>
      </c>
      <c r="K116" s="13">
        <v>0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4</v>
      </c>
      <c r="F130" s="35">
        <f>F138+F137</f>
        <v>0</v>
      </c>
      <c r="G130" s="81">
        <f>F130/F321*100</f>
        <v>0</v>
      </c>
      <c r="H130" s="80"/>
      <c r="I130" s="36"/>
      <c r="J130" s="35">
        <f>J138+J137</f>
        <v>6</v>
      </c>
      <c r="K130" s="35">
        <f>K138+K137</f>
        <v>0</v>
      </c>
      <c r="L130" s="81">
        <f>K130/K321*100</f>
        <v>0</v>
      </c>
      <c r="M130" s="81">
        <f>K130/J130*100</f>
        <v>0</v>
      </c>
      <c r="N130" s="80" t="e">
        <f>F130/K130*100</f>
        <v>#DIV/0!</v>
      </c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8">K131/J131*100</f>
        <v>#DIV/0!</v>
      </c>
      <c r="N131" s="32"/>
    </row>
    <row r="132" spans="1:14" s="4" customFormat="1" ht="25.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6.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5.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374</v>
      </c>
      <c r="B137" s="31" t="s">
        <v>375</v>
      </c>
      <c r="C137" s="31" t="s">
        <v>71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0</v>
      </c>
      <c r="K137" s="32">
        <v>0</v>
      </c>
      <c r="L137" s="32"/>
      <c r="M137" s="85"/>
      <c r="N137" s="32"/>
    </row>
    <row r="138" spans="1:14" s="4" customFormat="1" ht="25.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4</v>
      </c>
      <c r="F138" s="32">
        <v>0</v>
      </c>
      <c r="G138" s="32"/>
      <c r="H138" s="85"/>
      <c r="I138" s="14"/>
      <c r="J138" s="32">
        <v>6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9837.4</v>
      </c>
      <c r="F151" s="47">
        <f>F160+F154+F153+F152</f>
        <v>3409.5</v>
      </c>
      <c r="G151" s="82">
        <f>F151/F321*100</f>
        <v>15.842076406248548</v>
      </c>
      <c r="H151" s="80">
        <f>F151/E151*100</f>
        <v>34.658547990322646</v>
      </c>
      <c r="I151" s="36"/>
      <c r="J151" s="47">
        <f>J160+J154+J153+J152</f>
        <v>6744.7</v>
      </c>
      <c r="K151" s="47">
        <f>K160+K154+K153+K152</f>
        <v>2727.8</v>
      </c>
      <c r="L151" s="82">
        <f>K151/K321*100</f>
        <v>13.582834977368583</v>
      </c>
      <c r="M151" s="82">
        <f>K151/J151*100</f>
        <v>40.443607573353894</v>
      </c>
      <c r="N151" s="80">
        <f>F151/K151*100</f>
        <v>124.99083510521298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>
        <v>528</v>
      </c>
      <c r="F152" s="32">
        <v>499.9</v>
      </c>
      <c r="G152" s="82"/>
      <c r="H152" s="80"/>
      <c r="I152" s="36"/>
      <c r="J152" s="32">
        <v>368.2</v>
      </c>
      <c r="K152" s="32">
        <v>0</v>
      </c>
      <c r="L152" s="82"/>
      <c r="M152" s="80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9309.4</v>
      </c>
      <c r="F154" s="32">
        <v>2909.6</v>
      </c>
      <c r="G154" s="32"/>
      <c r="H154" s="13"/>
      <c r="I154" s="14"/>
      <c r="J154" s="32">
        <v>6376.5</v>
      </c>
      <c r="K154" s="32">
        <v>2727.8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25.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5"/>
      <c r="I160" s="14"/>
      <c r="J160" s="32">
        <v>0</v>
      </c>
      <c r="K160" s="32">
        <v>0</v>
      </c>
      <c r="L160" s="32"/>
      <c r="M160" s="85"/>
      <c r="N160" s="32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605</v>
      </c>
      <c r="F176" s="35">
        <f>F177</f>
        <v>183.2</v>
      </c>
      <c r="G176" s="81">
        <f>F176/F321*100</f>
        <v>0.8512299157133696</v>
      </c>
      <c r="H176" s="80">
        <f>F176/E176*100</f>
        <v>30.28099173553719</v>
      </c>
      <c r="I176" s="36"/>
      <c r="J176" s="35">
        <f>J177</f>
        <v>170</v>
      </c>
      <c r="K176" s="35">
        <f>K177</f>
        <v>0</v>
      </c>
      <c r="L176" s="81">
        <f>K176/K321*100</f>
        <v>0</v>
      </c>
      <c r="M176" s="81">
        <f>K176/J176*100</f>
        <v>0</v>
      </c>
      <c r="N176" s="80" t="e">
        <f>F176/K176*100</f>
        <v>#DIV/0!</v>
      </c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605</v>
      </c>
      <c r="F177" s="13">
        <v>183.2</v>
      </c>
      <c r="G177" s="13"/>
      <c r="H177" s="85">
        <f aca="true" t="shared" si="7" ref="H177:H199">F177/E177*100</f>
        <v>30.28099173553719</v>
      </c>
      <c r="I177" s="14"/>
      <c r="J177" s="13">
        <v>170</v>
      </c>
      <c r="K177" s="13">
        <v>0</v>
      </c>
      <c r="L177" s="13"/>
      <c r="M177" s="85">
        <f>K177/J177*100</f>
        <v>0</v>
      </c>
      <c r="N177" s="13"/>
    </row>
    <row r="178" spans="1:14" s="4" customFormat="1" ht="25.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aca="true" t="shared" si="8" ref="M177:M199">K178/J178*100</f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6.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76.5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5.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5.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6.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5.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89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5.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1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5.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5.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5.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22911.9</v>
      </c>
      <c r="F225" s="47">
        <f>F226</f>
        <v>8773.7</v>
      </c>
      <c r="G225" s="82">
        <f>F225/F321*100</f>
        <v>40.76657156929254</v>
      </c>
      <c r="H225" s="80">
        <f>F225/E225*100</f>
        <v>38.29320134951706</v>
      </c>
      <c r="I225" s="36"/>
      <c r="J225" s="47">
        <f>J226</f>
        <v>18440.6</v>
      </c>
      <c r="K225" s="47">
        <f>K226</f>
        <v>8273.6</v>
      </c>
      <c r="L225" s="82">
        <f>K225/K321*100</f>
        <v>41.1976477266503</v>
      </c>
      <c r="M225" s="82">
        <f>K225/J225*100</f>
        <v>44.866219103499894</v>
      </c>
      <c r="N225" s="80">
        <f>F225/K225*100</f>
        <v>106.04452717076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22911.9</v>
      </c>
      <c r="F226" s="32">
        <v>8773.7</v>
      </c>
      <c r="G226" s="32"/>
      <c r="H226" s="85">
        <f aca="true" t="shared" si="10" ref="H226:H271">F226/E226*100</f>
        <v>38.29320134951706</v>
      </c>
      <c r="I226" s="14"/>
      <c r="J226" s="32">
        <v>18440.6</v>
      </c>
      <c r="K226" s="32">
        <v>8273.6</v>
      </c>
      <c r="L226" s="32"/>
      <c r="M226" s="85">
        <f>K226/J226*100</f>
        <v>44.866219103499894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aca="true" t="shared" si="11" ref="M226:M271">K227/J227*100</f>
        <v>#DIV/0!</v>
      </c>
      <c r="N227" s="13"/>
    </row>
    <row r="228" spans="1:14" s="4" customFormat="1" ht="25.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5.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1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5.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8.25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1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522</v>
      </c>
      <c r="F296" s="64">
        <f>F297+F304</f>
        <v>260.3</v>
      </c>
      <c r="G296" s="83">
        <f>F296/F321*100</f>
        <v>1.2094713267477628</v>
      </c>
      <c r="H296" s="80">
        <f>F296/E296*100</f>
        <v>49.86590038314176</v>
      </c>
      <c r="I296" s="65"/>
      <c r="J296" s="64">
        <f>J297+J304</f>
        <v>542</v>
      </c>
      <c r="K296" s="64">
        <f>K297+K304</f>
        <v>262.6</v>
      </c>
      <c r="L296" s="83">
        <f>K296/K321*100</f>
        <v>1.3075931025210754</v>
      </c>
      <c r="M296" s="83">
        <f>K296/J296*100</f>
        <v>48.45018450184502</v>
      </c>
      <c r="N296" s="80">
        <f>F296/K296*100</f>
        <v>99.12414318354912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522</v>
      </c>
      <c r="F297" s="18">
        <v>260.3</v>
      </c>
      <c r="G297" s="18"/>
      <c r="H297" s="85">
        <f>F297/E297*100</f>
        <v>49.86590038314176</v>
      </c>
      <c r="I297" s="19"/>
      <c r="J297" s="18">
        <v>542</v>
      </c>
      <c r="K297" s="18">
        <v>262.6</v>
      </c>
      <c r="L297" s="18"/>
      <c r="M297" s="85">
        <f>K297/J297*100</f>
        <v>48.45018450184502</v>
      </c>
      <c r="N297" s="18"/>
    </row>
    <row r="298" spans="1:14" ht="25.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>
        <f aca="true" t="shared" si="13" ref="J301:L302">J302</f>
        <v>33782</v>
      </c>
      <c r="K301" s="13">
        <f t="shared" si="13"/>
        <v>33782</v>
      </c>
      <c r="L301" s="13">
        <f t="shared" si="13"/>
        <v>18280.2</v>
      </c>
      <c r="M301" s="13"/>
      <c r="N301" s="13"/>
    </row>
    <row r="302" spans="1:14" ht="63.75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 t="shared" si="13"/>
        <v>33782</v>
      </c>
      <c r="K302" s="13">
        <f t="shared" si="13"/>
        <v>33782</v>
      </c>
      <c r="L302" s="13">
        <f t="shared" si="13"/>
        <v>18280.2</v>
      </c>
      <c r="M302" s="13"/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5.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E309+E310</f>
        <v>12944.6</v>
      </c>
      <c r="F308" s="35">
        <f>F309</f>
        <v>4301.2</v>
      </c>
      <c r="G308" s="83">
        <f>F308/F321*100</f>
        <v>19.985317213244244</v>
      </c>
      <c r="H308" s="80">
        <f>F308/E308*100</f>
        <v>33.227755202941765</v>
      </c>
      <c r="I308" s="14"/>
      <c r="J308" s="35">
        <f>J309</f>
        <v>10449.2</v>
      </c>
      <c r="K308" s="35">
        <f>K309</f>
        <v>3986.7</v>
      </c>
      <c r="L308" s="83">
        <f>K308/K321*100</f>
        <v>19.85141440145</v>
      </c>
      <c r="M308" s="83">
        <f>K308/J308*100</f>
        <v>38.153160050530175</v>
      </c>
      <c r="N308" s="80">
        <f>F308/K308*100</f>
        <v>107.88873002734091</v>
      </c>
    </row>
    <row r="309" spans="1:14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11624.6</v>
      </c>
      <c r="F309" s="13">
        <v>4301.2</v>
      </c>
      <c r="G309" s="13"/>
      <c r="H309" s="85">
        <f>F309/E309*100</f>
        <v>37.000843039760504</v>
      </c>
      <c r="I309" s="14"/>
      <c r="J309" s="13">
        <v>10449.2</v>
      </c>
      <c r="K309" s="13">
        <v>3986.7</v>
      </c>
      <c r="L309" s="13"/>
      <c r="M309" s="85">
        <f>K309/J309*100</f>
        <v>38.153160050530175</v>
      </c>
      <c r="N309" s="13"/>
    </row>
    <row r="310" spans="1:14" ht="12.75">
      <c r="A310" s="27" t="s">
        <v>383</v>
      </c>
      <c r="B310" s="12" t="s">
        <v>384</v>
      </c>
      <c r="C310" s="12" t="s">
        <v>71</v>
      </c>
      <c r="D310" s="12" t="s">
        <v>56</v>
      </c>
      <c r="E310" s="13">
        <v>1320</v>
      </c>
      <c r="F310" s="13">
        <v>0</v>
      </c>
      <c r="G310" s="13"/>
      <c r="H310" s="85"/>
      <c r="I310" s="14"/>
      <c r="J310" s="13"/>
      <c r="K310" s="13"/>
      <c r="L310" s="13"/>
      <c r="M310" s="85"/>
      <c r="N310" s="13"/>
    </row>
    <row r="311" spans="1:14" ht="25.5">
      <c r="A311" s="62" t="s">
        <v>377</v>
      </c>
      <c r="B311" s="12" t="s">
        <v>376</v>
      </c>
      <c r="C311" s="12" t="s">
        <v>71</v>
      </c>
      <c r="D311" s="12" t="s">
        <v>56</v>
      </c>
      <c r="E311" s="35">
        <f>E312</f>
        <v>0</v>
      </c>
      <c r="F311" s="35">
        <f>F312</f>
        <v>0</v>
      </c>
      <c r="G311" s="13"/>
      <c r="H311" s="80" t="e">
        <f>F311/E311*100</f>
        <v>#DIV/0!</v>
      </c>
      <c r="I311" s="14"/>
      <c r="J311" s="35">
        <f>J312</f>
        <v>0</v>
      </c>
      <c r="K311" s="35">
        <f>K312</f>
        <v>0</v>
      </c>
      <c r="L311" s="13"/>
      <c r="M311" s="13"/>
      <c r="N311" s="13"/>
    </row>
    <row r="312" spans="1:14" ht="25.5">
      <c r="A312" s="27" t="s">
        <v>378</v>
      </c>
      <c r="B312" s="12" t="s">
        <v>379</v>
      </c>
      <c r="C312" s="12" t="s">
        <v>71</v>
      </c>
      <c r="D312" s="12" t="s">
        <v>56</v>
      </c>
      <c r="E312" s="13">
        <v>0</v>
      </c>
      <c r="F312" s="13">
        <v>0</v>
      </c>
      <c r="G312" s="13"/>
      <c r="H312" s="85" t="e">
        <f>F312/E312*100</f>
        <v>#DIV/0!</v>
      </c>
      <c r="I312" s="14"/>
      <c r="J312" s="13">
        <v>0</v>
      </c>
      <c r="K312" s="13">
        <v>0</v>
      </c>
      <c r="L312" s="13"/>
      <c r="M312" s="85"/>
      <c r="N312" s="13"/>
    </row>
    <row r="313" spans="1:14" ht="38.25">
      <c r="A313" s="33" t="s">
        <v>369</v>
      </c>
      <c r="B313" s="34" t="s">
        <v>367</v>
      </c>
      <c r="C313" s="34" t="s">
        <v>71</v>
      </c>
      <c r="D313" s="34" t="s">
        <v>56</v>
      </c>
      <c r="E313" s="35">
        <f>E314</f>
        <v>0</v>
      </c>
      <c r="F313" s="35">
        <f>F314</f>
        <v>0</v>
      </c>
      <c r="G313" s="81">
        <f>F313/F321*100</f>
        <v>0</v>
      </c>
      <c r="H313" s="85"/>
      <c r="I313" s="36"/>
      <c r="J313" s="35">
        <f>J314</f>
        <v>0</v>
      </c>
      <c r="K313" s="35">
        <f>K314</f>
        <v>0</v>
      </c>
      <c r="L313" s="81">
        <f>K313/K321*100</f>
        <v>0</v>
      </c>
      <c r="M313" s="85"/>
      <c r="N313" s="80"/>
    </row>
    <row r="314" spans="1:14" ht="25.5">
      <c r="A314" s="25" t="s">
        <v>370</v>
      </c>
      <c r="B314" s="12" t="s">
        <v>368</v>
      </c>
      <c r="C314" s="12" t="s">
        <v>71</v>
      </c>
      <c r="D314" s="12" t="s">
        <v>56</v>
      </c>
      <c r="E314" s="13">
        <v>0</v>
      </c>
      <c r="F314" s="13">
        <v>0</v>
      </c>
      <c r="G314" s="13"/>
      <c r="H314" s="85"/>
      <c r="I314" s="14"/>
      <c r="J314" s="13">
        <v>0</v>
      </c>
      <c r="K314" s="13">
        <v>0</v>
      </c>
      <c r="L314" s="13"/>
      <c r="M314" s="85"/>
      <c r="N314" s="13"/>
    </row>
    <row r="315" spans="1:14" ht="25.5" hidden="1">
      <c r="A315" s="17" t="s">
        <v>128</v>
      </c>
      <c r="B315" s="12" t="s">
        <v>3</v>
      </c>
      <c r="C315" s="12" t="s">
        <v>129</v>
      </c>
      <c r="D315" s="12" t="s">
        <v>56</v>
      </c>
      <c r="E315" s="13">
        <f>E316</f>
        <v>590864</v>
      </c>
      <c r="F315" s="13"/>
      <c r="G315" s="13">
        <f>G316</f>
        <v>528516</v>
      </c>
      <c r="H315" s="13"/>
      <c r="I315" s="14"/>
      <c r="J315" s="13"/>
      <c r="K315" s="13"/>
      <c r="L315" s="13"/>
      <c r="M315" s="13"/>
      <c r="N315" s="13"/>
    </row>
    <row r="316" spans="1:14" ht="51" hidden="1">
      <c r="A316" s="61" t="s">
        <v>4</v>
      </c>
      <c r="B316" s="12" t="s">
        <v>3</v>
      </c>
      <c r="C316" s="12" t="s">
        <v>5</v>
      </c>
      <c r="D316" s="12" t="s">
        <v>56</v>
      </c>
      <c r="E316" s="13">
        <f>E317+E319</f>
        <v>590864</v>
      </c>
      <c r="F316" s="13"/>
      <c r="G316" s="13">
        <f>G317+G319</f>
        <v>528516</v>
      </c>
      <c r="H316" s="13"/>
      <c r="I316" s="14"/>
      <c r="J316" s="13"/>
      <c r="K316" s="13"/>
      <c r="L316" s="13"/>
      <c r="M316" s="13"/>
      <c r="N316" s="13"/>
    </row>
    <row r="317" spans="1:14" ht="76.5" hidden="1">
      <c r="A317" s="17" t="s">
        <v>6</v>
      </c>
      <c r="B317" s="12" t="s">
        <v>3</v>
      </c>
      <c r="C317" s="12" t="s">
        <v>7</v>
      </c>
      <c r="D317" s="12" t="s">
        <v>56</v>
      </c>
      <c r="E317" s="13">
        <f>E318</f>
        <v>590854</v>
      </c>
      <c r="F317" s="13"/>
      <c r="G317" s="13">
        <f>G318</f>
        <v>528506</v>
      </c>
      <c r="H317" s="13"/>
      <c r="I317" s="14"/>
      <c r="J317" s="13"/>
      <c r="K317" s="13"/>
      <c r="L317" s="13"/>
      <c r="M317" s="13"/>
      <c r="N317" s="13"/>
    </row>
    <row r="318" spans="1:14" ht="12.75" hidden="1">
      <c r="A318" s="17" t="s">
        <v>2</v>
      </c>
      <c r="B318" s="12" t="s">
        <v>3</v>
      </c>
      <c r="C318" s="12" t="s">
        <v>7</v>
      </c>
      <c r="D318" s="12" t="s">
        <v>8</v>
      </c>
      <c r="E318" s="13">
        <v>590854</v>
      </c>
      <c r="F318" s="13"/>
      <c r="G318" s="13">
        <v>528506</v>
      </c>
      <c r="H318" s="13"/>
      <c r="I318" s="14"/>
      <c r="J318" s="13"/>
      <c r="K318" s="13"/>
      <c r="L318" s="13"/>
      <c r="M318" s="13"/>
      <c r="N318" s="13"/>
    </row>
    <row r="319" spans="1:14" ht="51" hidden="1">
      <c r="A319" s="17" t="s">
        <v>9</v>
      </c>
      <c r="B319" s="12" t="s">
        <v>3</v>
      </c>
      <c r="C319" s="12" t="s">
        <v>10</v>
      </c>
      <c r="D319" s="12" t="s">
        <v>56</v>
      </c>
      <c r="E319" s="13">
        <f>E320</f>
        <v>10</v>
      </c>
      <c r="F319" s="13"/>
      <c r="G319" s="13">
        <f>G320</f>
        <v>10</v>
      </c>
      <c r="H319" s="13"/>
      <c r="I319" s="14"/>
      <c r="J319" s="13"/>
      <c r="K319" s="13"/>
      <c r="L319" s="13"/>
      <c r="M319" s="13"/>
      <c r="N319" s="13"/>
    </row>
    <row r="320" spans="1:14" ht="12.75" hidden="1">
      <c r="A320" s="17" t="s">
        <v>2</v>
      </c>
      <c r="B320" s="12" t="s">
        <v>3</v>
      </c>
      <c r="C320" s="12" t="s">
        <v>10</v>
      </c>
      <c r="D320" s="12" t="s">
        <v>8</v>
      </c>
      <c r="E320" s="13">
        <v>10</v>
      </c>
      <c r="F320" s="13"/>
      <c r="G320" s="13">
        <v>10</v>
      </c>
      <c r="H320" s="13"/>
      <c r="I320" s="14"/>
      <c r="J320" s="13"/>
      <c r="K320" s="13"/>
      <c r="L320" s="13"/>
      <c r="M320" s="13"/>
      <c r="N320" s="13"/>
    </row>
    <row r="321" spans="1:14" ht="12.75">
      <c r="A321" s="33" t="s">
        <v>68</v>
      </c>
      <c r="B321" s="67"/>
      <c r="C321" s="67"/>
      <c r="D321" s="67"/>
      <c r="E321" s="35">
        <f>E15+E82+E87+E130+E151+E176+E225+E296+E313+E308+E311</f>
        <v>57274.9</v>
      </c>
      <c r="F321" s="35">
        <f>F15+F82+F87+F130+F151+F176+F225+F296+F313+F308+F311</f>
        <v>21521.8</v>
      </c>
      <c r="G321" s="81">
        <v>100</v>
      </c>
      <c r="H321" s="80">
        <f>F321/E321*100</f>
        <v>37.5763205173645</v>
      </c>
      <c r="I321" s="36"/>
      <c r="J321" s="35">
        <f>J15+J82+J87+J130+J151+J176+J225+J296+J313+J308+J311</f>
        <v>47204.3</v>
      </c>
      <c r="K321" s="35">
        <f>K15+K82+K87+K130+K151+K176+K225+K296+K313+K308+K311</f>
        <v>20082.7</v>
      </c>
      <c r="L321" s="81">
        <v>100</v>
      </c>
      <c r="M321" s="81">
        <f>K321/J321*100</f>
        <v>42.54421737002773</v>
      </c>
      <c r="N321" s="80">
        <f>F321/K321*100</f>
        <v>107.16586913114273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2014-09-08T06:38:49Z</cp:lastPrinted>
  <dcterms:created xsi:type="dcterms:W3CDTF">2003-07-23T10:25:27Z</dcterms:created>
  <dcterms:modified xsi:type="dcterms:W3CDTF">2017-08-01T07:46:09Z</dcterms:modified>
  <cp:category/>
  <cp:version/>
  <cp:contentType/>
  <cp:contentStatus/>
</cp:coreProperties>
</file>