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'Лист1'!$12:$14</definedName>
    <definedName name="_xlnm.Print_Area" localSheetId="0">'Лист1'!$A$1:$K$38</definedName>
  </definedNames>
  <calcPr fullCalcOnLoad="1"/>
</workbook>
</file>

<file path=xl/sharedStrings.xml><?xml version="1.0" encoding="utf-8"?>
<sst xmlns="http://schemas.openxmlformats.org/spreadsheetml/2006/main" count="42" uniqueCount="39">
  <si>
    <t>Приложение №1 к Заключению Контрольно-счетной</t>
  </si>
  <si>
    <t>Наименование</t>
  </si>
  <si>
    <t>Уточненный план по бюджету</t>
  </si>
  <si>
    <t>Доля доходов в процентах</t>
  </si>
  <si>
    <t>% исполнения</t>
  </si>
  <si>
    <t>Темп роста</t>
  </si>
  <si>
    <t>тыс.руб.</t>
  </si>
  <si>
    <t>1</t>
  </si>
  <si>
    <t>Налоговые доходы</t>
  </si>
  <si>
    <t>Налог на доходы физических лиц</t>
  </si>
  <si>
    <t>Задолженность и перерасчеты по отмененным налогам, сборам и иным обязательным платежам</t>
  </si>
  <si>
    <t>Неналоговые доходы</t>
  </si>
  <si>
    <t>Штрафы, санкции, возмещение ущерба</t>
  </si>
  <si>
    <t>Прочие неналоговые доходы</t>
  </si>
  <si>
    <t>Безвозмездные поступления</t>
  </si>
  <si>
    <t>ВСЕГО доходов</t>
  </si>
  <si>
    <t>Земельный налог</t>
  </si>
  <si>
    <t>,</t>
  </si>
  <si>
    <t>Налог на имущество физических лиц</t>
  </si>
  <si>
    <t>Доходы от продажи квартир, находящихся в собственности поселений</t>
  </si>
  <si>
    <t>Доходы ,полученные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</si>
  <si>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поселений (за исключением земельных участков)</t>
  </si>
  <si>
    <t>Прочие поступления от использования имущества, находящегося в государственной муниципальной собственности (за исключением имущества муниципальных бюджетных и автономных учреждений, а также имущества унитарных предприятий, в том числе казенных)</t>
  </si>
  <si>
    <t>Акцизы по подакцизным товарам (продукции), производимым на территории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</si>
  <si>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</si>
  <si>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</si>
  <si>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</si>
  <si>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Доходы от оказания платных услуг (работ) и компенсации затрат государства</t>
  </si>
  <si>
    <t>Субвенции бюджетам субъектов Российской Федерации и муниципальных образований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</si>
  <si>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</si>
  <si>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</si>
  <si>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 прошлых лет из бюджетов городских поселений</t>
  </si>
  <si>
    <t>Доходы от реализации имущества, находящегося в 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</si>
  <si>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2017 год</t>
  </si>
  <si>
    <t>комиссии по отчету об исполнении бюджета за 1 квартал 2018 года</t>
  </si>
  <si>
    <t>Исполнение доходов за 1 квартал текущего года в сравнение с аналогичным периодом 2017 года</t>
  </si>
  <si>
    <t>2018 год</t>
  </si>
  <si>
    <t>Исполнено за 1 квартал текущего года</t>
  </si>
  <si>
    <t xml:space="preserve">Исполнено за 1 квартал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</si>
</sst>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00"/>
  </numFmts>
  <fonts count="7">
    <font>
      <sz val="9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72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72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73" fontId="5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8"/>
  <sheetViews>
    <sheetView tabSelected="1" view="pageBreakPreview" zoomScaleSheetLayoutView="100" workbookViewId="0" topLeftCell="A28">
      <selection activeCell="H37" sqref="H37"/>
    </sheetView>
  </sheetViews>
  <sheetFormatPr defaultColWidth="9.140625" defaultRowHeight="12"/>
  <cols>
    <col min="1" max="1" width="36.28125" style="0" customWidth="1"/>
    <col min="2" max="2" width="15.7109375" style="0" customWidth="1"/>
    <col min="3" max="3" width="14.421875" style="0" customWidth="1"/>
    <col min="4" max="4" width="13.00390625" style="0" customWidth="1"/>
    <col min="5" max="5" width="13.57421875" style="0" customWidth="1"/>
    <col min="6" max="6" width="1.57421875" style="0" customWidth="1"/>
    <col min="7" max="7" width="16.57421875" style="0" customWidth="1"/>
    <col min="8" max="8" width="14.28125" style="0" customWidth="1"/>
    <col min="9" max="9" width="13.00390625" style="0" customWidth="1"/>
    <col min="10" max="10" width="13.140625" style="0" customWidth="1"/>
    <col min="11" max="11" width="12.00390625" style="0" customWidth="1"/>
  </cols>
  <sheetData>
    <row r="2" spans="7:13" ht="12">
      <c r="G2" s="16" t="s">
        <v>0</v>
      </c>
      <c r="H2" s="16"/>
      <c r="I2" s="16"/>
      <c r="J2" s="16"/>
      <c r="K2" s="16"/>
      <c r="L2" s="16"/>
      <c r="M2" s="16"/>
    </row>
    <row r="3" spans="7:14" ht="12">
      <c r="G3" s="16" t="s">
        <v>34</v>
      </c>
      <c r="H3" s="16"/>
      <c r="I3" s="16"/>
      <c r="J3" s="16"/>
      <c r="K3" s="16"/>
      <c r="L3" s="16"/>
      <c r="M3" s="16"/>
      <c r="N3" s="16"/>
    </row>
    <row r="9" spans="1:9" ht="14.25" customHeight="1">
      <c r="A9" s="15" t="s">
        <v>35</v>
      </c>
      <c r="B9" s="15"/>
      <c r="C9" s="15"/>
      <c r="D9" s="15"/>
      <c r="E9" s="15"/>
      <c r="F9" s="15"/>
      <c r="G9" s="15"/>
      <c r="H9" s="15"/>
      <c r="I9" s="15"/>
    </row>
    <row r="10" ht="12">
      <c r="A10" t="s">
        <v>17</v>
      </c>
    </row>
    <row r="11" ht="12">
      <c r="J11" t="s">
        <v>6</v>
      </c>
    </row>
    <row r="12" spans="1:11" ht="15.75">
      <c r="A12" s="20" t="s">
        <v>1</v>
      </c>
      <c r="B12" s="17" t="s">
        <v>36</v>
      </c>
      <c r="C12" s="18"/>
      <c r="D12" s="18"/>
      <c r="E12" s="19"/>
      <c r="G12" s="17" t="s">
        <v>33</v>
      </c>
      <c r="H12" s="18"/>
      <c r="I12" s="18"/>
      <c r="J12" s="19"/>
      <c r="K12" s="22" t="s">
        <v>5</v>
      </c>
    </row>
    <row r="13" spans="1:11" ht="61.5" customHeight="1">
      <c r="A13" s="21"/>
      <c r="B13" s="1" t="s">
        <v>2</v>
      </c>
      <c r="C13" s="1" t="s">
        <v>37</v>
      </c>
      <c r="D13" s="1" t="s">
        <v>3</v>
      </c>
      <c r="E13" s="1" t="s">
        <v>4</v>
      </c>
      <c r="G13" s="2" t="s">
        <v>2</v>
      </c>
      <c r="H13" s="2" t="s">
        <v>38</v>
      </c>
      <c r="I13" s="2" t="s">
        <v>3</v>
      </c>
      <c r="J13" s="2" t="s">
        <v>4</v>
      </c>
      <c r="K13" s="23"/>
    </row>
    <row r="14" spans="1:11" ht="12.75">
      <c r="A14" s="3" t="s">
        <v>7</v>
      </c>
      <c r="B14" s="5">
        <v>2</v>
      </c>
      <c r="C14" s="5">
        <v>3</v>
      </c>
      <c r="D14" s="5">
        <v>4</v>
      </c>
      <c r="E14" s="5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</row>
    <row r="15" spans="1:11" ht="12.75">
      <c r="A15" s="6" t="s">
        <v>8</v>
      </c>
      <c r="B15" s="10">
        <f>B16+B17+B18+B19+B20</f>
        <v>34465.6</v>
      </c>
      <c r="C15" s="10">
        <f>C16+C17+C18+C19+C20</f>
        <v>6088.6</v>
      </c>
      <c r="D15" s="9">
        <f>C15/C38*100</f>
        <v>70.32989881254909</v>
      </c>
      <c r="E15" s="10">
        <f>C15/B15*100</f>
        <v>17.66573046748062</v>
      </c>
      <c r="G15" s="10">
        <f>G16+G17+G18+G19+G20</f>
        <v>32785.3</v>
      </c>
      <c r="H15" s="10">
        <f>H16+H17+H18+H19+H20</f>
        <v>7064.14</v>
      </c>
      <c r="I15" s="9">
        <f>H15/H38*100</f>
        <v>81.0600479649328</v>
      </c>
      <c r="J15" s="10">
        <f aca="true" t="shared" si="0" ref="J15:J20">H15/G15*100</f>
        <v>21.54666878143558</v>
      </c>
      <c r="K15" s="9">
        <f>C15/H15*100</f>
        <v>86.19025104258976</v>
      </c>
    </row>
    <row r="16" spans="1:11" ht="12.75">
      <c r="A16" s="7" t="s">
        <v>9</v>
      </c>
      <c r="B16" s="13">
        <v>28369.6</v>
      </c>
      <c r="C16" s="13">
        <v>3564.4</v>
      </c>
      <c r="D16" s="4"/>
      <c r="E16" s="12">
        <f>C16/B16*100</f>
        <v>12.564153178049745</v>
      </c>
      <c r="G16" s="13">
        <v>26939.3</v>
      </c>
      <c r="H16" s="13">
        <v>5118.86</v>
      </c>
      <c r="I16" s="4"/>
      <c r="J16" s="12">
        <f t="shared" si="0"/>
        <v>19.001458835233283</v>
      </c>
      <c r="K16" s="4"/>
    </row>
    <row r="17" spans="1:11" ht="38.25">
      <c r="A17" s="8" t="s">
        <v>23</v>
      </c>
      <c r="B17" s="13">
        <v>704</v>
      </c>
      <c r="C17" s="13">
        <v>163.5</v>
      </c>
      <c r="D17" s="4"/>
      <c r="E17" s="12">
        <f>C17/B17*100</f>
        <v>23.224431818181817</v>
      </c>
      <c r="G17" s="13">
        <v>704</v>
      </c>
      <c r="H17" s="13">
        <v>159.68</v>
      </c>
      <c r="I17" s="4"/>
      <c r="J17" s="12">
        <f t="shared" si="0"/>
        <v>22.681818181818183</v>
      </c>
      <c r="K17" s="4"/>
    </row>
    <row r="18" spans="1:11" ht="12.75">
      <c r="A18" s="8" t="s">
        <v>18</v>
      </c>
      <c r="B18" s="13">
        <v>421</v>
      </c>
      <c r="C18" s="13">
        <v>112.9</v>
      </c>
      <c r="D18" s="4"/>
      <c r="E18" s="12">
        <f>C18/B18*100</f>
        <v>26.817102137767222</v>
      </c>
      <c r="G18" s="13">
        <v>295</v>
      </c>
      <c r="H18" s="13">
        <v>34.01</v>
      </c>
      <c r="I18" s="4"/>
      <c r="J18" s="12">
        <f t="shared" si="0"/>
        <v>11.528813559322034</v>
      </c>
      <c r="K18" s="4"/>
    </row>
    <row r="19" spans="1:11" ht="12.75">
      <c r="A19" s="8" t="s">
        <v>16</v>
      </c>
      <c r="B19" s="13">
        <v>4971</v>
      </c>
      <c r="C19" s="13">
        <v>2247.8</v>
      </c>
      <c r="D19" s="4"/>
      <c r="E19" s="12">
        <f>C19/B19*100</f>
        <v>45.21826594246631</v>
      </c>
      <c r="G19" s="13">
        <v>4847</v>
      </c>
      <c r="H19" s="13">
        <v>1751.59</v>
      </c>
      <c r="I19" s="4"/>
      <c r="J19" s="12">
        <f t="shared" si="0"/>
        <v>36.13761089333608</v>
      </c>
      <c r="K19" s="4"/>
    </row>
    <row r="20" spans="1:11" ht="38.25">
      <c r="A20" s="8" t="s">
        <v>10</v>
      </c>
      <c r="B20" s="13">
        <v>0</v>
      </c>
      <c r="C20" s="13">
        <v>0</v>
      </c>
      <c r="D20" s="4"/>
      <c r="E20" s="4"/>
      <c r="G20" s="13">
        <v>0</v>
      </c>
      <c r="H20" s="13">
        <v>0</v>
      </c>
      <c r="I20" s="4"/>
      <c r="J20" s="4" t="e">
        <f t="shared" si="0"/>
        <v>#DIV/0!</v>
      </c>
      <c r="K20" s="4"/>
    </row>
    <row r="21" spans="1:11" ht="12.75">
      <c r="A21" s="6" t="s">
        <v>11</v>
      </c>
      <c r="B21" s="10">
        <f>B22+B23+B24+B26+B27+B29+B30+B25+B28</f>
        <v>8290.3</v>
      </c>
      <c r="C21" s="10">
        <f>C22+C23+C24+C26+C27+C29+C30+C25+C28</f>
        <v>2427.5</v>
      </c>
      <c r="D21" s="9">
        <f>C21/C38*100</f>
        <v>28.040243958785748</v>
      </c>
      <c r="E21" s="10">
        <f>C21/B21*100</f>
        <v>29.28120815893273</v>
      </c>
      <c r="G21" s="10">
        <f>G22+G23+G24+G26+G27+G29+G30+G25+G28</f>
        <v>7793</v>
      </c>
      <c r="H21" s="10">
        <f>H22+H23+H24+H26+H27+H29+H30+H25+H28</f>
        <v>1563.54</v>
      </c>
      <c r="I21" s="9">
        <f>H21/H38*100</f>
        <v>17.94140934283452</v>
      </c>
      <c r="J21" s="10">
        <f>H21/G21*100</f>
        <v>20.063390221994094</v>
      </c>
      <c r="K21" s="9">
        <f>C21/H21*100</f>
        <v>155.25666116632772</v>
      </c>
    </row>
    <row r="22" spans="1:11" ht="89.25">
      <c r="A22" s="8" t="s">
        <v>20</v>
      </c>
      <c r="B22" s="13">
        <v>1500</v>
      </c>
      <c r="C22" s="13">
        <v>428.2</v>
      </c>
      <c r="D22" s="4"/>
      <c r="E22" s="12">
        <f aca="true" t="shared" si="1" ref="E22:E30">C22/B22*100</f>
        <v>28.546666666666663</v>
      </c>
      <c r="G22" s="13">
        <v>2354.2</v>
      </c>
      <c r="H22" s="13">
        <v>400.5</v>
      </c>
      <c r="I22" s="4"/>
      <c r="J22" s="12">
        <f>H22/G22*100</f>
        <v>17.012148500552208</v>
      </c>
      <c r="K22" s="4"/>
    </row>
    <row r="23" spans="1:11" ht="51">
      <c r="A23" s="8" t="s">
        <v>21</v>
      </c>
      <c r="B23" s="13">
        <v>3161.7</v>
      </c>
      <c r="C23" s="13">
        <v>890.5</v>
      </c>
      <c r="D23" s="4"/>
      <c r="E23" s="12">
        <f t="shared" si="1"/>
        <v>28.165227567447893</v>
      </c>
      <c r="G23" s="13">
        <v>3068</v>
      </c>
      <c r="H23" s="13">
        <v>642.29</v>
      </c>
      <c r="I23" s="4"/>
      <c r="J23" s="12">
        <f>H23/G23*100</f>
        <v>20.935136897001303</v>
      </c>
      <c r="K23" s="4"/>
    </row>
    <row r="24" spans="1:11" ht="114.75">
      <c r="A24" s="8" t="s">
        <v>22</v>
      </c>
      <c r="B24" s="13">
        <v>3245.7</v>
      </c>
      <c r="C24" s="13">
        <v>692</v>
      </c>
      <c r="D24" s="4"/>
      <c r="E24" s="12">
        <f t="shared" si="1"/>
        <v>21.320516375512216</v>
      </c>
      <c r="G24" s="13">
        <v>2203.5</v>
      </c>
      <c r="H24" s="13">
        <v>498</v>
      </c>
      <c r="I24" s="4"/>
      <c r="J24" s="12">
        <f>H24/G24*100</f>
        <v>22.600408441116407</v>
      </c>
      <c r="K24" s="4"/>
    </row>
    <row r="25" spans="1:11" ht="38.25">
      <c r="A25" s="8" t="s">
        <v>27</v>
      </c>
      <c r="B25" s="13">
        <v>0</v>
      </c>
      <c r="C25" s="13">
        <v>0</v>
      </c>
      <c r="D25" s="4"/>
      <c r="E25" s="12"/>
      <c r="G25" s="13">
        <v>0</v>
      </c>
      <c r="H25" s="13">
        <v>0</v>
      </c>
      <c r="I25" s="4"/>
      <c r="J25" s="12"/>
      <c r="K25" s="4"/>
    </row>
    <row r="26" spans="1:11" ht="38.25">
      <c r="A26" s="8" t="s">
        <v>19</v>
      </c>
      <c r="B26" s="13">
        <v>0</v>
      </c>
      <c r="C26" s="13">
        <v>0</v>
      </c>
      <c r="D26" s="4"/>
      <c r="E26" s="12"/>
      <c r="G26" s="13">
        <v>0</v>
      </c>
      <c r="H26" s="13">
        <v>0</v>
      </c>
      <c r="I26" s="4"/>
      <c r="J26" s="12"/>
      <c r="K26" s="4"/>
    </row>
    <row r="27" spans="1:11" ht="127.5">
      <c r="A27" s="14" t="s">
        <v>32</v>
      </c>
      <c r="B27" s="13">
        <v>0</v>
      </c>
      <c r="C27" s="13">
        <v>0</v>
      </c>
      <c r="D27" s="4"/>
      <c r="E27" s="12"/>
      <c r="G27" s="13">
        <v>0</v>
      </c>
      <c r="H27" s="13">
        <v>0</v>
      </c>
      <c r="I27" s="4"/>
      <c r="J27" s="12"/>
      <c r="K27" s="4"/>
    </row>
    <row r="28" spans="1:11" ht="63.75">
      <c r="A28" s="8" t="s">
        <v>29</v>
      </c>
      <c r="B28" s="13">
        <v>261</v>
      </c>
      <c r="C28" s="13">
        <v>405.4</v>
      </c>
      <c r="D28" s="4"/>
      <c r="E28" s="12">
        <f t="shared" si="1"/>
        <v>155.32567049808426</v>
      </c>
      <c r="G28" s="13">
        <v>66</v>
      </c>
      <c r="H28" s="13">
        <v>0</v>
      </c>
      <c r="I28" s="4"/>
      <c r="J28" s="12">
        <f aca="true" t="shared" si="2" ref="J28:J33">H28/G28*100</f>
        <v>0</v>
      </c>
      <c r="K28" s="4"/>
    </row>
    <row r="29" spans="1:11" ht="25.5">
      <c r="A29" s="8" t="s">
        <v>12</v>
      </c>
      <c r="B29" s="13">
        <v>33</v>
      </c>
      <c r="C29" s="13">
        <v>0</v>
      </c>
      <c r="D29" s="4"/>
      <c r="E29" s="12">
        <f t="shared" si="1"/>
        <v>0</v>
      </c>
      <c r="G29" s="13">
        <v>33</v>
      </c>
      <c r="H29" s="13">
        <v>0</v>
      </c>
      <c r="I29" s="4"/>
      <c r="J29" s="12">
        <f t="shared" si="2"/>
        <v>0</v>
      </c>
      <c r="K29" s="4"/>
    </row>
    <row r="30" spans="1:11" ht="12.75">
      <c r="A30" s="7" t="s">
        <v>13</v>
      </c>
      <c r="B30" s="13">
        <v>88.9</v>
      </c>
      <c r="C30" s="13">
        <v>11.4</v>
      </c>
      <c r="D30" s="4"/>
      <c r="E30" s="12">
        <f t="shared" si="1"/>
        <v>12.823397075365579</v>
      </c>
      <c r="G30" s="13">
        <v>68.3</v>
      </c>
      <c r="H30" s="13">
        <v>22.75</v>
      </c>
      <c r="I30" s="4"/>
      <c r="J30" s="12">
        <f t="shared" si="2"/>
        <v>33.30893118594436</v>
      </c>
      <c r="K30" s="4"/>
    </row>
    <row r="31" spans="1:11" ht="12.75">
      <c r="A31" s="6" t="s">
        <v>14</v>
      </c>
      <c r="B31" s="10">
        <f>B34+B35+B32+B33+B36+B37</f>
        <v>4201.6</v>
      </c>
      <c r="C31" s="10">
        <f>C34+C35+C32+C33+C36+C37</f>
        <v>141.10000000000002</v>
      </c>
      <c r="D31" s="9">
        <f>C31/C38*100</f>
        <v>1.6298572286651574</v>
      </c>
      <c r="E31" s="10">
        <f>C31/B31*100</f>
        <v>3.3582444782939835</v>
      </c>
      <c r="G31" s="10">
        <f>G34+G35+G32+G33</f>
        <v>570</v>
      </c>
      <c r="H31" s="10">
        <f>H34+H35+H32+H33+H36+H37</f>
        <v>87.02000000000001</v>
      </c>
      <c r="I31" s="9">
        <f>H31/H38*100</f>
        <v>0.9985426922326645</v>
      </c>
      <c r="J31" s="10">
        <f t="shared" si="2"/>
        <v>15.266666666666667</v>
      </c>
      <c r="K31" s="9">
        <f>C31/H31*100</f>
        <v>162.1466329579407</v>
      </c>
    </row>
    <row r="32" spans="1:11" ht="38.25">
      <c r="A32" s="8" t="s">
        <v>24</v>
      </c>
      <c r="B32" s="12">
        <v>82.3</v>
      </c>
      <c r="C32" s="12">
        <v>20.6</v>
      </c>
      <c r="D32" s="9"/>
      <c r="E32" s="12">
        <f>C32/B32*100</f>
        <v>25.03037667071689</v>
      </c>
      <c r="G32" s="12">
        <v>17</v>
      </c>
      <c r="H32" s="12">
        <v>4.25</v>
      </c>
      <c r="I32" s="9"/>
      <c r="J32" s="12">
        <f t="shared" si="2"/>
        <v>25</v>
      </c>
      <c r="K32" s="9"/>
    </row>
    <row r="33" spans="1:11" ht="38.25">
      <c r="A33" s="8" t="s">
        <v>28</v>
      </c>
      <c r="B33" s="12">
        <v>287</v>
      </c>
      <c r="C33" s="12">
        <v>71.7</v>
      </c>
      <c r="D33" s="9"/>
      <c r="E33" s="12">
        <f>C33/B33*100</f>
        <v>24.982578397212546</v>
      </c>
      <c r="G33" s="12">
        <v>553</v>
      </c>
      <c r="H33" s="12">
        <v>66.75</v>
      </c>
      <c r="I33" s="9"/>
      <c r="J33" s="12">
        <f t="shared" si="2"/>
        <v>12.070524412296564</v>
      </c>
      <c r="K33" s="9"/>
    </row>
    <row r="34" spans="1:11" ht="51">
      <c r="A34" s="8" t="s">
        <v>25</v>
      </c>
      <c r="B34" s="13">
        <v>3832.3</v>
      </c>
      <c r="C34" s="13">
        <v>0</v>
      </c>
      <c r="D34" s="4"/>
      <c r="E34" s="12"/>
      <c r="G34" s="13">
        <v>0</v>
      </c>
      <c r="H34" s="13">
        <v>0</v>
      </c>
      <c r="I34" s="4"/>
      <c r="J34" s="12"/>
      <c r="K34" s="4"/>
    </row>
    <row r="35" spans="1:11" ht="12.75">
      <c r="A35" s="8" t="s">
        <v>26</v>
      </c>
      <c r="B35" s="13">
        <v>0</v>
      </c>
      <c r="C35" s="13">
        <v>0</v>
      </c>
      <c r="D35" s="4"/>
      <c r="E35" s="12"/>
      <c r="G35" s="13">
        <v>0</v>
      </c>
      <c r="H35" s="13">
        <v>0</v>
      </c>
      <c r="I35" s="4"/>
      <c r="J35" s="12"/>
      <c r="K35" s="4"/>
    </row>
    <row r="36" spans="1:11" ht="89.25">
      <c r="A36" s="8" t="s">
        <v>30</v>
      </c>
      <c r="B36" s="13">
        <v>0</v>
      </c>
      <c r="C36" s="13">
        <v>56.8</v>
      </c>
      <c r="D36" s="4"/>
      <c r="E36" s="12"/>
      <c r="G36" s="13">
        <v>0</v>
      </c>
      <c r="H36" s="13">
        <v>42.7</v>
      </c>
      <c r="I36" s="4"/>
      <c r="J36" s="12"/>
      <c r="K36" s="4"/>
    </row>
    <row r="37" spans="1:11" ht="63.75">
      <c r="A37" s="8" t="s">
        <v>31</v>
      </c>
      <c r="B37" s="13"/>
      <c r="C37" s="13">
        <v>-8</v>
      </c>
      <c r="D37" s="4"/>
      <c r="E37" s="12"/>
      <c r="G37" s="13"/>
      <c r="H37" s="13">
        <v>-26.68</v>
      </c>
      <c r="I37" s="4"/>
      <c r="J37" s="12"/>
      <c r="K37" s="4"/>
    </row>
    <row r="38" spans="1:11" ht="12.75">
      <c r="A38" s="6" t="s">
        <v>15</v>
      </c>
      <c r="B38" s="10">
        <f>B31+B21+B15</f>
        <v>46957.5</v>
      </c>
      <c r="C38" s="10">
        <f>C31+C21+C15</f>
        <v>8657.2</v>
      </c>
      <c r="D38" s="9">
        <v>100</v>
      </c>
      <c r="E38" s="10">
        <f>C38/B38*100</f>
        <v>18.436245541180856</v>
      </c>
      <c r="G38" s="10">
        <f>G31+G21+G15</f>
        <v>41148.3</v>
      </c>
      <c r="H38" s="10">
        <f>H31+H21+H15</f>
        <v>8714.7</v>
      </c>
      <c r="I38" s="9">
        <v>100</v>
      </c>
      <c r="J38" s="10">
        <f>H38/G38*100</f>
        <v>21.178760726445564</v>
      </c>
      <c r="K38" s="9">
        <f>C38/H38*100</f>
        <v>99.34019530219055</v>
      </c>
    </row>
  </sheetData>
  <mergeCells count="7">
    <mergeCell ref="A9:I9"/>
    <mergeCell ref="G2:M2"/>
    <mergeCell ref="G3:N3"/>
    <mergeCell ref="B12:E12"/>
    <mergeCell ref="G12:J12"/>
    <mergeCell ref="A12:A13"/>
    <mergeCell ref="K12:K13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IT</cp:lastModifiedBy>
  <cp:lastPrinted>2016-08-17T06:29:15Z</cp:lastPrinted>
  <dcterms:created xsi:type="dcterms:W3CDTF">2010-11-12T08:30:05Z</dcterms:created>
  <dcterms:modified xsi:type="dcterms:W3CDTF">2018-05-03T08:48:13Z</dcterms:modified>
  <cp:category/>
  <cp:version/>
  <cp:contentType/>
  <cp:contentStatus/>
</cp:coreProperties>
</file>