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<sst xmlns="http://schemas.openxmlformats.org/spreadsheetml/2006/main" count="44" uniqueCount="44">
  <si>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</si>
  <si>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</si>
  <si>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</si>
  <si>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</si>
  <si>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</si>
  <si>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</si>
  <si>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</si>
  <si>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</si>
  <si>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</si>
  <si>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</si>
  <si>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</si>
  <si>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</si>
  <si>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</si>
  <si>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</si>
  <si>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</si>
  <si>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комиссии по проекту бюджета городского поселения</t>
  </si>
  <si>
    <t>Налоги на товары (работы, 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</si>
  <si>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</si>
  <si>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</si>
  <si>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</si>
  <si>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</si>
  <si>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имуществаи прав, находящегося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</si>
  <si>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Отклонение в суммарном выражении</t>
  </si>
  <si>
    <t>Доходы от реализации иного имущества, находящегося в собственности горолских поселений (за исключением имущества муниципальных 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</si>
  <si>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</si>
  <si>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</si>
  <si>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</si>
  <si>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</si>
  <si>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</si>
  <si>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</si>
  <si>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</si>
  <si>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2018 год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</si>
  <si>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</t>
  </si>
  <si>
    <t>Доходы бюджетов городскихпоселений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</si>
  <si>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городских поселений</t>
  </si>
  <si>
    <t>Штрафы,санкции, возмешение ущерба</t>
  </si>
  <si>
    <t>Пересвет на 2019 год</t>
  </si>
  <si>
    <t>Сравнительный анализ поступления доходов по проекту бюджета городского поселения Пересвет  Сергиево-Посадского муниципального района на 2019 год</t>
  </si>
  <si>
    <t>2019 год</t>
  </si>
  <si>
    <t>Уточненный план по бюджету на 01.10.2018 г.</t>
  </si>
  <si>
    <t>2019 год к первоначальному бюджету 2018 года (стр.4-стр.2)</t>
  </si>
  <si>
    <t>2019 год к уточненному бюджету 2018 года (стр.4-стр.3)</t>
  </si>
  <si>
    <t>Прочие доходы от компенсационных затрат бюджетов городских поселений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</si>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</sst>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35">
      <selection activeCell="C36" sqref="C36"/>
    </sheetView>
  </sheetViews>
  <sheetFormatPr defaultColWidth="9.00390625" defaultRowHeight="12.75"/>
  <cols>
    <col min="1" max="1" width="38.125" style="0" customWidth="1"/>
    <col min="2" max="2" width="11.50390625" style="0" customWidth="1"/>
    <col min="3" max="3" width="12.25390625" style="0" customWidth="1"/>
    <col min="4" max="4" width="10.875" style="0" customWidth="1"/>
    <col min="5" max="5" width="12.50390625" style="0" customWidth="1"/>
    <col min="6" max="6" width="10.875" style="0" customWidth="1"/>
    <col min="7" max="7" width="13.50390625" style="0" customWidth="1"/>
    <col min="8" max="8" width="12.125" style="0" customWidth="1"/>
  </cols>
  <sheetData>
    <row r="1" ht="12.75">
      <c r="D1" t="s">
        <v>13</v>
      </c>
    </row>
    <row r="2" ht="16.5" customHeight="1">
      <c r="D2" t="s">
        <v>15</v>
      </c>
    </row>
    <row r="3" ht="16.5" customHeight="1">
      <c r="D3" t="s">
        <v>36</v>
      </c>
    </row>
    <row r="4" ht="16.5" customHeight="1"/>
    <row r="5" spans="1:6" ht="28.5" customHeight="1">
      <c r="A5" s="12" t="s">
        <v>37</v>
      </c>
      <c r="B5" s="12"/>
      <c r="C5" s="12"/>
      <c r="D5" s="12"/>
      <c r="E5" s="12"/>
      <c r="F5" s="12"/>
    </row>
    <row r="6" ht="12.75">
      <c r="H6" t="s">
        <v>14</v>
      </c>
    </row>
    <row r="7" spans="1:8" ht="44.25" customHeight="1">
      <c r="A7" s="17" t="s">
        <v>0</v>
      </c>
      <c r="B7" s="15" t="s">
        <v>31</v>
      </c>
      <c r="C7" s="16"/>
      <c r="D7" s="1" t="s">
        <v>38</v>
      </c>
      <c r="E7" s="15" t="s">
        <v>1</v>
      </c>
      <c r="F7" s="16"/>
      <c r="G7" s="13" t="s">
        <v>22</v>
      </c>
      <c r="H7" s="14"/>
    </row>
    <row r="8" spans="1:8" ht="66">
      <c r="A8" s="18"/>
      <c r="B8" s="8" t="s">
        <v>2</v>
      </c>
      <c r="C8" s="9" t="s">
        <v>39</v>
      </c>
      <c r="D8" s="8" t="s">
        <v>3</v>
      </c>
      <c r="E8" s="10" t="s">
        <v>4</v>
      </c>
      <c r="F8" s="11" t="s">
        <v>5</v>
      </c>
      <c r="G8" s="8" t="s">
        <v>40</v>
      </c>
      <c r="H8" s="8" t="s">
        <v>41</v>
      </c>
    </row>
    <row r="9" spans="1:8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2.75">
      <c r="A10" s="2" t="s">
        <v>6</v>
      </c>
      <c r="B10" s="7">
        <f>B11+B14+B15+B12+B13</f>
        <v>122323.4</v>
      </c>
      <c r="C10" s="7">
        <f>C11+C14+C15+C12+C13</f>
        <v>128027.5</v>
      </c>
      <c r="D10" s="7">
        <f>D11+D14+D15+D12+D13</f>
        <v>138459</v>
      </c>
      <c r="E10" s="7">
        <f>D10/B10*100</f>
        <v>113.19093484975076</v>
      </c>
      <c r="F10" s="7">
        <f>D10/C10*100</f>
        <v>108.14785885844837</v>
      </c>
      <c r="G10" s="7">
        <f>D10-B10</f>
        <v>16135.600000000006</v>
      </c>
      <c r="H10" s="7">
        <f>D10-C10</f>
        <v>10431.5</v>
      </c>
    </row>
    <row r="11" spans="1:8" ht="12.75">
      <c r="A11" s="3" t="s">
        <v>7</v>
      </c>
      <c r="B11" s="6">
        <v>105346.4</v>
      </c>
      <c r="C11" s="6">
        <v>105346.4</v>
      </c>
      <c r="D11" s="6">
        <v>114617</v>
      </c>
      <c r="E11" s="6">
        <f>D11/B11*100</f>
        <v>108.80011087232218</v>
      </c>
      <c r="F11" s="6">
        <f>D11/C11*100</f>
        <v>108.80011087232218</v>
      </c>
      <c r="G11" s="6">
        <f aca="true" t="shared" si="0" ref="G11:G36">D11-B11</f>
        <v>9270.600000000006</v>
      </c>
      <c r="H11" s="6">
        <f>D11-C11</f>
        <v>9270.600000000006</v>
      </c>
    </row>
    <row r="12" spans="1:8" ht="26.25">
      <c r="A12" s="3" t="s">
        <v>16</v>
      </c>
      <c r="B12" s="6">
        <v>4330</v>
      </c>
      <c r="C12" s="6">
        <v>4330</v>
      </c>
      <c r="D12" s="6">
        <v>5598</v>
      </c>
      <c r="E12" s="6">
        <v>0</v>
      </c>
      <c r="F12" s="6">
        <v>0</v>
      </c>
      <c r="G12" s="6">
        <f>D12-B12</f>
        <v>1268</v>
      </c>
      <c r="H12" s="6">
        <f>D12-C12</f>
        <v>1268</v>
      </c>
    </row>
    <row r="13" spans="1:8" ht="66">
      <c r="A13" s="3" t="s">
        <v>17</v>
      </c>
      <c r="B13" s="6">
        <v>1807</v>
      </c>
      <c r="C13" s="6">
        <v>2807</v>
      </c>
      <c r="D13" s="6">
        <v>4093</v>
      </c>
      <c r="E13" s="6">
        <v>0</v>
      </c>
      <c r="F13" s="6">
        <v>0</v>
      </c>
      <c r="G13" s="6">
        <f>D13-B13</f>
        <v>2286</v>
      </c>
      <c r="H13" s="6">
        <f>D13-C13</f>
        <v>1286</v>
      </c>
    </row>
    <row r="14" spans="1:8" ht="12.75">
      <c r="A14" s="3" t="s">
        <v>18</v>
      </c>
      <c r="B14" s="6">
        <v>10840</v>
      </c>
      <c r="C14" s="6">
        <v>15544.1</v>
      </c>
      <c r="D14" s="6">
        <v>14151</v>
      </c>
      <c r="E14" s="6">
        <f>D14/B14*100</f>
        <v>130.54428044280445</v>
      </c>
      <c r="F14" s="6">
        <f aca="true" t="shared" si="1" ref="F14:F36">D14/C14*100</f>
        <v>91.03775709111495</v>
      </c>
      <c r="G14" s="6">
        <f t="shared" si="0"/>
        <v>3311</v>
      </c>
      <c r="H14" s="6">
        <f aca="true" t="shared" si="2" ref="H14:H36">D14-C14</f>
        <v>-1393.1000000000004</v>
      </c>
    </row>
    <row r="15" spans="1:8" ht="39">
      <c r="A15" s="3" t="s">
        <v>19</v>
      </c>
      <c r="B15" s="6">
        <v>0</v>
      </c>
      <c r="C15" s="6">
        <v>0</v>
      </c>
      <c r="D15" s="6">
        <v>0</v>
      </c>
      <c r="E15" s="6"/>
      <c r="F15" s="6"/>
      <c r="G15" s="6">
        <f t="shared" si="0"/>
        <v>0</v>
      </c>
      <c r="H15" s="6">
        <f t="shared" si="2"/>
        <v>0</v>
      </c>
    </row>
    <row r="16" spans="1:8" ht="12.75">
      <c r="A16" s="2" t="s">
        <v>8</v>
      </c>
      <c r="B16" s="7">
        <f>B17+B18+B19+B20+B23+B24+B25+B27+B22+B26</f>
        <v>18825.9</v>
      </c>
      <c r="C16" s="7">
        <f>C17+C18+C19+C20+C23+C24+C25+C27+C22+C26+C21</f>
        <v>18925.5</v>
      </c>
      <c r="D16" s="7">
        <f>D17+D18+D19+D20+D23+D24+D25+D27+D22+D26</f>
        <v>28359.3</v>
      </c>
      <c r="E16" s="7">
        <f>D16/B16*100</f>
        <v>150.63981004892196</v>
      </c>
      <c r="F16" s="7">
        <f t="shared" si="1"/>
        <v>149.84703178251567</v>
      </c>
      <c r="G16" s="7">
        <f t="shared" si="0"/>
        <v>9533.399999999998</v>
      </c>
      <c r="H16" s="7">
        <f t="shared" si="2"/>
        <v>9433.8</v>
      </c>
    </row>
    <row r="17" spans="1:8" ht="92.25">
      <c r="A17" s="3" t="s">
        <v>9</v>
      </c>
      <c r="B17" s="6">
        <v>2021</v>
      </c>
      <c r="C17" s="6">
        <v>2021</v>
      </c>
      <c r="D17" s="6">
        <v>1965</v>
      </c>
      <c r="E17" s="6">
        <f>D17/B17*100</f>
        <v>97.22909450766947</v>
      </c>
      <c r="F17" s="6">
        <f t="shared" si="1"/>
        <v>97.22909450766947</v>
      </c>
      <c r="G17" s="6">
        <f t="shared" si="0"/>
        <v>-56</v>
      </c>
      <c r="H17" s="6">
        <f t="shared" si="2"/>
        <v>-56</v>
      </c>
    </row>
    <row r="18" spans="1:8" ht="144.75">
      <c r="A18" s="3" t="s">
        <v>28</v>
      </c>
      <c r="B18" s="6">
        <v>813.4</v>
      </c>
      <c r="C18" s="6">
        <v>813.4</v>
      </c>
      <c r="D18" s="6">
        <v>226.4</v>
      </c>
      <c r="E18" s="6"/>
      <c r="F18" s="6">
        <f t="shared" si="1"/>
        <v>27.833784116056066</v>
      </c>
      <c r="G18" s="6">
        <f t="shared" si="0"/>
        <v>-587</v>
      </c>
      <c r="H18" s="6">
        <f t="shared" si="2"/>
        <v>-587</v>
      </c>
    </row>
    <row r="19" spans="1:8" ht="52.5">
      <c r="A19" s="3" t="s">
        <v>20</v>
      </c>
      <c r="B19" s="6">
        <v>1668.4</v>
      </c>
      <c r="C19" s="6">
        <v>1668.4</v>
      </c>
      <c r="D19" s="6">
        <v>3898.2</v>
      </c>
      <c r="E19" s="6">
        <f>D19/B19*100</f>
        <v>233.6490050347638</v>
      </c>
      <c r="F19" s="6">
        <f t="shared" si="1"/>
        <v>233.6490050347638</v>
      </c>
      <c r="G19" s="6">
        <f t="shared" si="0"/>
        <v>2229.7999999999997</v>
      </c>
      <c r="H19" s="6">
        <f t="shared" si="2"/>
        <v>2229.7999999999997</v>
      </c>
    </row>
    <row r="20" spans="1:8" ht="105">
      <c r="A20" s="3" t="s">
        <v>21</v>
      </c>
      <c r="B20" s="6">
        <v>3098.1</v>
      </c>
      <c r="C20" s="6">
        <v>3098.1</v>
      </c>
      <c r="D20" s="6">
        <v>3098.1</v>
      </c>
      <c r="E20" s="6"/>
      <c r="F20" s="6">
        <f t="shared" si="1"/>
        <v>100</v>
      </c>
      <c r="G20" s="6"/>
      <c r="H20" s="6">
        <f t="shared" si="2"/>
        <v>0</v>
      </c>
    </row>
    <row r="21" spans="1:8" ht="26.25">
      <c r="A21" s="3" t="s">
        <v>43</v>
      </c>
      <c r="B21" s="6">
        <v>0</v>
      </c>
      <c r="C21" s="6">
        <v>22</v>
      </c>
      <c r="D21" s="6"/>
      <c r="E21" s="6"/>
      <c r="F21" s="6"/>
      <c r="G21" s="6"/>
      <c r="H21" s="6"/>
    </row>
    <row r="22" spans="1:8" ht="26.25">
      <c r="A22" s="3" t="s">
        <v>42</v>
      </c>
      <c r="B22" s="6">
        <v>0</v>
      </c>
      <c r="C22" s="6">
        <v>17.6</v>
      </c>
      <c r="D22" s="6">
        <v>17.6</v>
      </c>
      <c r="E22" s="6"/>
      <c r="F22" s="6">
        <f t="shared" si="1"/>
        <v>100</v>
      </c>
      <c r="G22" s="6"/>
      <c r="H22" s="6">
        <f t="shared" si="2"/>
        <v>0</v>
      </c>
    </row>
    <row r="23" spans="1:8" ht="144.75">
      <c r="A23" s="3" t="s">
        <v>23</v>
      </c>
      <c r="B23" s="6">
        <v>7200</v>
      </c>
      <c r="C23" s="6">
        <v>7200</v>
      </c>
      <c r="D23" s="6">
        <v>14445</v>
      </c>
      <c r="E23" s="6"/>
      <c r="F23" s="6">
        <f t="shared" si="1"/>
        <v>200.625</v>
      </c>
      <c r="G23" s="6"/>
      <c r="H23" s="6">
        <f t="shared" si="2"/>
        <v>7245</v>
      </c>
    </row>
    <row r="24" spans="1:8" ht="52.5">
      <c r="A24" s="3" t="s">
        <v>24</v>
      </c>
      <c r="B24" s="6">
        <v>36</v>
      </c>
      <c r="C24" s="6">
        <v>36</v>
      </c>
      <c r="D24" s="6">
        <v>10</v>
      </c>
      <c r="E24" s="6">
        <f>D24/B24*100</f>
        <v>27.77777777777778</v>
      </c>
      <c r="F24" s="6">
        <f t="shared" si="1"/>
        <v>27.77777777777778</v>
      </c>
      <c r="G24" s="6">
        <f t="shared" si="0"/>
        <v>-26</v>
      </c>
      <c r="H24" s="6">
        <f t="shared" si="2"/>
        <v>-26</v>
      </c>
    </row>
    <row r="25" spans="1:8" ht="78.75">
      <c r="A25" s="3" t="s">
        <v>27</v>
      </c>
      <c r="B25" s="6">
        <v>2500</v>
      </c>
      <c r="C25" s="6">
        <v>2500</v>
      </c>
      <c r="D25" s="6">
        <v>0</v>
      </c>
      <c r="E25" s="6"/>
      <c r="F25" s="6">
        <f t="shared" si="1"/>
        <v>0</v>
      </c>
      <c r="G25" s="6"/>
      <c r="H25" s="6">
        <f t="shared" si="2"/>
        <v>-2500</v>
      </c>
    </row>
    <row r="26" spans="1:8" ht="12.75">
      <c r="A26" s="3" t="s">
        <v>35</v>
      </c>
      <c r="B26" s="6">
        <v>6</v>
      </c>
      <c r="C26" s="6">
        <v>66</v>
      </c>
      <c r="D26" s="6">
        <v>0</v>
      </c>
      <c r="E26" s="6"/>
      <c r="F26" s="6"/>
      <c r="G26" s="6"/>
      <c r="H26" s="6">
        <f t="shared" si="2"/>
        <v>-66</v>
      </c>
    </row>
    <row r="27" spans="1:8" ht="12.75">
      <c r="A27" s="3" t="s">
        <v>10</v>
      </c>
      <c r="B27" s="6">
        <v>1483</v>
      </c>
      <c r="C27" s="6">
        <v>1483</v>
      </c>
      <c r="D27" s="6">
        <v>4699</v>
      </c>
      <c r="E27" s="6"/>
      <c r="F27" s="6">
        <f t="shared" si="1"/>
        <v>316.85772083614296</v>
      </c>
      <c r="G27" s="6">
        <f t="shared" si="0"/>
        <v>3216</v>
      </c>
      <c r="H27" s="6">
        <f t="shared" si="2"/>
        <v>3216</v>
      </c>
    </row>
    <row r="28" spans="1:8" ht="39">
      <c r="A28" s="4" t="s">
        <v>11</v>
      </c>
      <c r="B28" s="7">
        <v>952</v>
      </c>
      <c r="C28" s="7">
        <f>C29+C30+C32+C33+C34+C31+C35</f>
        <v>45849.3</v>
      </c>
      <c r="D28" s="7">
        <f>D29+D32+D33+D34+D30</f>
        <v>1340</v>
      </c>
      <c r="E28" s="7">
        <f>D28/B28*100</f>
        <v>140.75630252100842</v>
      </c>
      <c r="F28" s="7">
        <f t="shared" si="1"/>
        <v>2.922618229722155</v>
      </c>
      <c r="G28" s="7">
        <f t="shared" si="0"/>
        <v>388</v>
      </c>
      <c r="H28" s="7">
        <f t="shared" si="2"/>
        <v>-44509.3</v>
      </c>
    </row>
    <row r="29" spans="1:8" ht="39">
      <c r="A29" s="3" t="s">
        <v>25</v>
      </c>
      <c r="B29" s="6">
        <v>90</v>
      </c>
      <c r="C29" s="6">
        <v>34</v>
      </c>
      <c r="D29" s="6">
        <v>392</v>
      </c>
      <c r="E29" s="6">
        <f>D29/B29*100</f>
        <v>435.55555555555554</v>
      </c>
      <c r="F29" s="6">
        <f t="shared" si="1"/>
        <v>1152.9411764705883</v>
      </c>
      <c r="G29" s="6">
        <f t="shared" si="0"/>
        <v>302</v>
      </c>
      <c r="H29" s="6">
        <f t="shared" si="2"/>
        <v>358</v>
      </c>
    </row>
    <row r="30" spans="1:8" ht="66">
      <c r="A30" s="3" t="s">
        <v>26</v>
      </c>
      <c r="B30" s="6">
        <v>862</v>
      </c>
      <c r="C30" s="6">
        <v>862</v>
      </c>
      <c r="D30" s="6">
        <v>948</v>
      </c>
      <c r="E30" s="6">
        <f>D30/B30*100</f>
        <v>109.97679814385151</v>
      </c>
      <c r="F30" s="6">
        <f t="shared" si="1"/>
        <v>109.97679814385151</v>
      </c>
      <c r="G30" s="6">
        <f t="shared" si="0"/>
        <v>86</v>
      </c>
      <c r="H30" s="6">
        <f t="shared" si="2"/>
        <v>86</v>
      </c>
    </row>
    <row r="31" spans="1:8" ht="26.25">
      <c r="A31" s="3" t="s">
        <v>34</v>
      </c>
      <c r="B31" s="6">
        <v>0</v>
      </c>
      <c r="C31" s="6">
        <v>43928.4</v>
      </c>
      <c r="D31" s="6">
        <v>0</v>
      </c>
      <c r="E31" s="6"/>
      <c r="F31" s="6">
        <f t="shared" si="1"/>
        <v>0</v>
      </c>
      <c r="G31" s="6">
        <f t="shared" si="0"/>
        <v>0</v>
      </c>
      <c r="H31" s="6">
        <f t="shared" si="2"/>
        <v>-43928.4</v>
      </c>
    </row>
    <row r="32" spans="1:8" ht="132">
      <c r="A32" s="3" t="s">
        <v>30</v>
      </c>
      <c r="B32" s="6">
        <v>0</v>
      </c>
      <c r="C32" s="6">
        <v>0</v>
      </c>
      <c r="D32" s="6">
        <v>0</v>
      </c>
      <c r="E32" s="6" t="e">
        <f>D32/B32*100</f>
        <v>#DIV/0!</v>
      </c>
      <c r="F32" s="6" t="e">
        <f t="shared" si="1"/>
        <v>#DIV/0!</v>
      </c>
      <c r="G32" s="6">
        <f t="shared" si="0"/>
        <v>0</v>
      </c>
      <c r="H32" s="6">
        <f t="shared" si="2"/>
        <v>0</v>
      </c>
    </row>
    <row r="33" spans="1:8" ht="39">
      <c r="A33" s="3" t="s">
        <v>29</v>
      </c>
      <c r="B33" s="6">
        <v>0</v>
      </c>
      <c r="C33" s="6">
        <v>800</v>
      </c>
      <c r="D33" s="6">
        <v>0</v>
      </c>
      <c r="E33" s="6"/>
      <c r="F33" s="6">
        <f t="shared" si="1"/>
        <v>0</v>
      </c>
      <c r="G33" s="6">
        <f t="shared" si="0"/>
        <v>0</v>
      </c>
      <c r="H33" s="6">
        <f t="shared" si="2"/>
        <v>-800</v>
      </c>
    </row>
    <row r="34" spans="1:8" ht="66">
      <c r="A34" s="3" t="s">
        <v>32</v>
      </c>
      <c r="B34" s="6">
        <v>0</v>
      </c>
      <c r="C34" s="6">
        <v>0</v>
      </c>
      <c r="D34" s="6">
        <v>0</v>
      </c>
      <c r="E34" s="6"/>
      <c r="F34" s="6" t="e">
        <f t="shared" si="1"/>
        <v>#DIV/0!</v>
      </c>
      <c r="G34" s="6">
        <f t="shared" si="0"/>
        <v>0</v>
      </c>
      <c r="H34" s="6">
        <f t="shared" si="2"/>
        <v>0</v>
      </c>
    </row>
    <row r="35" spans="1:8" ht="78.75">
      <c r="A35" s="3" t="s">
        <v>33</v>
      </c>
      <c r="B35" s="6"/>
      <c r="C35" s="6">
        <v>224.9</v>
      </c>
      <c r="D35" s="6"/>
      <c r="E35" s="6"/>
      <c r="F35" s="6"/>
      <c r="G35" s="6"/>
      <c r="H35" s="6"/>
    </row>
    <row r="36" spans="1:8" ht="15">
      <c r="A36" s="5" t="s">
        <v>12</v>
      </c>
      <c r="B36" s="7">
        <f>B28+B10+B16</f>
        <v>142101.3</v>
      </c>
      <c r="C36" s="7">
        <f>C28+C10+C16</f>
        <v>192802.3</v>
      </c>
      <c r="D36" s="7">
        <f>D28+D10+D16</f>
        <v>168158.3</v>
      </c>
      <c r="E36" s="6">
        <f>D36/B36*100</f>
        <v>118.3369188036985</v>
      </c>
      <c r="F36" s="7">
        <f t="shared" si="1"/>
        <v>87.21799480607856</v>
      </c>
      <c r="G36" s="7">
        <f t="shared" si="0"/>
        <v>26057</v>
      </c>
      <c r="H36" s="7">
        <f t="shared" si="2"/>
        <v>-24644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2015-11-10T12:06:28Z</cp:lastPrinted>
  <dcterms:created xsi:type="dcterms:W3CDTF">2010-11-30T05:55:01Z</dcterms:created>
  <dcterms:modified xsi:type="dcterms:W3CDTF">2018-11-14T13:11:12Z</dcterms:modified>
  <cp:category/>
  <cp:version/>
  <cp:contentType/>
  <cp:contentStatus/>
</cp:coreProperties>
</file>