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'Лист1'!$A$1:$H$33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<sst xmlns="http://schemas.openxmlformats.org/spreadsheetml/2006/main" count="41" uniqueCount="41">
  <si>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</t>
  </si>
  <si>
    <t>Темпы роста</t>
  </si>
  <si>
    <t>Принято по бюджету</t>
  </si>
  <si>
    <t>Проект бюджета</t>
  </si>
  <si>
    <t>в % к первоначальному бюджету</t>
  </si>
  <si>
    <t>в % к уточненному бюджету</t>
  </si>
  <si>
    <t>Налоговые доходы</t>
  </si>
  <si>
    <t>Налог на доходы физических лиц</t>
  </si>
  <si>
    <t>Неналоговые доходы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</si>
  <si>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</si>
  <si>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</si>
  <si>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Всего доходов</t>
  </si>
  <si>
    <t>Приложение №1 к Заключению Контрольно-счетной</t>
  </si>
  <si>
    <t>тыс.рублей</t>
  </si>
  <si>
    <t>Земельный налог</t>
  </si>
  <si>
    <t>Отклонение в суммарном выражении</t>
  </si>
  <si>
    <t>комиссии по проекту бюджета сельского поселения</t>
  </si>
  <si>
    <t>Налог на имущество физических лиц</t>
  </si>
  <si>
    <t>Доходы от сдачи в аренду имущества, находящихся в оперативном управлении органов местного самоуправления и созданных ими учреждений (за исключением имушества муниципальных бюджетных и автономных учреждений)</t>
  </si>
  <si>
    <t>Дотации бюджетам поселений на выравнивание бюджетной обеспеченности</t>
  </si>
  <si>
    <t>Субвенции бюджетам поселений</t>
  </si>
  <si>
    <t xml:space="preserve">Межбюджетные трансферты, передаваемые бюджетам муниципальных поселений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</si>
  <si>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Доходы от оказания платных услуг и компенсации затрат государства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</si>
  <si>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</si>
  <si>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</si>
  <si>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, а также средства от продажи права на заключение договоров аренды за земли,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</si>
  <si>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</si>
  <si>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</si>
  <si>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ремонтадворовых территорий многоквартирных домов населенных пунктов поселений</t>
  </si>
  <si>
    <t>Субсидии бюджетам муниципальных образований на мероприятия государственной программы Российской Федерации "Доступная среда" на 2011-2020 годы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</si>
  <si>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</si>
  <si>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Прочие межбюджетные трансферты</t>
  </si>
  <si>
    <t>Прочие субсидии бюджетам муниципальных образований</t>
  </si>
  <si>
    <t>2018 год</t>
  </si>
  <si>
    <t>Реммаш на 2019 год</t>
  </si>
  <si>
    <t>Сравнительный анализ поступления доходов по проекту бюджета сельского поселения Реммаш  Сергиево-Посадского муниципального района на 2019 год</t>
  </si>
  <si>
    <t>2019 год</t>
  </si>
  <si>
    <t>Уточненный план по бюджету на 01.10.2018г.</t>
  </si>
  <si>
    <t>субсидии государственных программ субъектов Российской Федерации и муниципальных программ формирования современной городской среды</t>
  </si>
  <si>
    <t>2019год к первоначальному бюджету 2018года (стр.4-стр.2)</t>
  </si>
  <si>
    <t>2019год к уточненному бюджету 2018года (стр.4-стр.3)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</si>
</sst>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72" fontId="0" fillId="0" borderId="10" xfId="0" applyNumberForma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A25">
      <selection activeCell="F29" sqref="F29"/>
    </sheetView>
  </sheetViews>
  <sheetFormatPr defaultColWidth="9.00390625" defaultRowHeight="12.75"/>
  <cols>
    <col min="1" max="1" width="38.125" style="0" customWidth="1"/>
    <col min="2" max="2" width="11.375" style="0" customWidth="1"/>
    <col min="3" max="3" width="11.125" style="0" customWidth="1"/>
    <col min="4" max="4" width="10.875" style="0" customWidth="1"/>
    <col min="5" max="5" width="12.625" style="0" customWidth="1"/>
    <col min="6" max="6" width="10.875" style="0" customWidth="1"/>
    <col min="7" max="7" width="13.375" style="0" customWidth="1"/>
    <col min="8" max="8" width="12.125" style="0" customWidth="1"/>
  </cols>
  <sheetData>
    <row r="1" ht="12.75">
      <c r="D1" t="s">
        <v>12</v>
      </c>
    </row>
    <row r="2" ht="16.5" customHeight="1">
      <c r="D2" t="s">
        <v>16</v>
      </c>
    </row>
    <row r="3" ht="16.5" customHeight="1">
      <c r="D3" t="s">
        <v>34</v>
      </c>
    </row>
    <row r="4" ht="16.5" customHeight="1"/>
    <row r="5" spans="1:6" ht="28.5" customHeight="1">
      <c r="A5" s="14" t="s">
        <v>35</v>
      </c>
      <c r="B5" s="14"/>
      <c r="C5" s="14"/>
      <c r="D5" s="14"/>
      <c r="E5" s="14"/>
      <c r="F5" s="14"/>
    </row>
    <row r="6" ht="12.75">
      <c r="H6" t="s">
        <v>13</v>
      </c>
    </row>
    <row r="7" spans="1:8" ht="44.25" customHeight="1">
      <c r="A7" s="19" t="s">
        <v>0</v>
      </c>
      <c r="B7" s="17" t="s">
        <v>33</v>
      </c>
      <c r="C7" s="18"/>
      <c r="D7" s="1" t="s">
        <v>36</v>
      </c>
      <c r="E7" s="17" t="s">
        <v>1</v>
      </c>
      <c r="F7" s="18"/>
      <c r="G7" s="15" t="s">
        <v>15</v>
      </c>
      <c r="H7" s="16"/>
    </row>
    <row r="8" spans="1:8" ht="63.75">
      <c r="A8" s="20"/>
      <c r="B8" s="2" t="s">
        <v>2</v>
      </c>
      <c r="C8" s="3" t="s">
        <v>37</v>
      </c>
      <c r="D8" s="2" t="s">
        <v>3</v>
      </c>
      <c r="E8" s="5" t="s">
        <v>4</v>
      </c>
      <c r="F8" s="4" t="s">
        <v>5</v>
      </c>
      <c r="G8" s="13" t="s">
        <v>39</v>
      </c>
      <c r="H8" s="13" t="s">
        <v>40</v>
      </c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2.75">
      <c r="A10" s="7" t="s">
        <v>6</v>
      </c>
      <c r="B10" s="12">
        <f>B11+B13+B12</f>
        <v>49861</v>
      </c>
      <c r="C10" s="12">
        <f>C11+C13+C12</f>
        <v>49861</v>
      </c>
      <c r="D10" s="12">
        <f>D11+D13+D12</f>
        <v>51037.7</v>
      </c>
      <c r="E10" s="12">
        <f>D10/B10*100</f>
        <v>102.3599606907202</v>
      </c>
      <c r="F10" s="12">
        <f>D10/C10*100</f>
        <v>102.3599606907202</v>
      </c>
      <c r="G10" s="12">
        <f>D10-B10</f>
        <v>1176.699999999997</v>
      </c>
      <c r="H10" s="12">
        <f>D10-C10</f>
        <v>1176.699999999997</v>
      </c>
    </row>
    <row r="11" spans="1:8" ht="12.75">
      <c r="A11" s="8" t="s">
        <v>7</v>
      </c>
      <c r="B11" s="11">
        <v>42792</v>
      </c>
      <c r="C11" s="11">
        <v>42792</v>
      </c>
      <c r="D11" s="11">
        <v>43687.7</v>
      </c>
      <c r="E11" s="11">
        <f>D11/B11*100</f>
        <v>102.09314825200973</v>
      </c>
      <c r="F11" s="11">
        <f>D11/C11*100</f>
        <v>102.09314825200973</v>
      </c>
      <c r="G11" s="11">
        <f aca="true" t="shared" si="0" ref="G11:G33">D11-B11</f>
        <v>895.6999999999971</v>
      </c>
      <c r="H11" s="11">
        <f>D11-C11</f>
        <v>895.6999999999971</v>
      </c>
    </row>
    <row r="12" spans="1:8" ht="12.75">
      <c r="A12" s="8" t="s">
        <v>17</v>
      </c>
      <c r="B12" s="11">
        <v>767</v>
      </c>
      <c r="C12" s="11">
        <v>767</v>
      </c>
      <c r="D12" s="11">
        <v>850</v>
      </c>
      <c r="E12" s="11">
        <v>0</v>
      </c>
      <c r="F12" s="11">
        <v>0</v>
      </c>
      <c r="G12" s="11">
        <f>D12-B12</f>
        <v>83</v>
      </c>
      <c r="H12" s="11">
        <f>D12-C12</f>
        <v>83</v>
      </c>
    </row>
    <row r="13" spans="1:8" ht="12.75">
      <c r="A13" s="8" t="s">
        <v>14</v>
      </c>
      <c r="B13" s="11">
        <v>6302</v>
      </c>
      <c r="C13" s="11">
        <v>6302</v>
      </c>
      <c r="D13" s="11">
        <v>6500</v>
      </c>
      <c r="E13" s="11">
        <f>D13/B13*100</f>
        <v>103.14185972707077</v>
      </c>
      <c r="F13" s="11">
        <f>D13/C13*100</f>
        <v>103.14185972707077</v>
      </c>
      <c r="G13" s="11">
        <f t="shared" si="0"/>
        <v>198</v>
      </c>
      <c r="H13" s="11">
        <f aca="true" t="shared" si="1" ref="H13:H33">D13-C13</f>
        <v>198</v>
      </c>
    </row>
    <row r="14" spans="1:8" ht="12.75">
      <c r="A14" s="7" t="s">
        <v>8</v>
      </c>
      <c r="B14" s="12">
        <f>B15+B16+B21+B18+B20+B17+B19</f>
        <v>1448.8</v>
      </c>
      <c r="C14" s="12">
        <f>C15+C16+C21+C18+C20+C17+C19+C22</f>
        <v>1573.8</v>
      </c>
      <c r="D14" s="12">
        <f>D15+D16+D21+D18+D20+D17+D19</f>
        <v>1411</v>
      </c>
      <c r="E14" s="12">
        <f>D14/B14*100</f>
        <v>97.39094422970734</v>
      </c>
      <c r="F14" s="12">
        <f>D14/C14*100</f>
        <v>89.65561062396748</v>
      </c>
      <c r="G14" s="12">
        <f t="shared" si="0"/>
        <v>-37.799999999999955</v>
      </c>
      <c r="H14" s="12">
        <f t="shared" si="1"/>
        <v>-162.79999999999995</v>
      </c>
    </row>
    <row r="15" spans="1:8" ht="76.5">
      <c r="A15" s="8" t="s">
        <v>25</v>
      </c>
      <c r="B15" s="11">
        <v>0</v>
      </c>
      <c r="C15" s="11">
        <v>0</v>
      </c>
      <c r="D15" s="11">
        <v>0</v>
      </c>
      <c r="E15" s="11"/>
      <c r="F15" s="11"/>
      <c r="G15" s="11">
        <f t="shared" si="0"/>
        <v>0</v>
      </c>
      <c r="H15" s="11">
        <f t="shared" si="1"/>
        <v>0</v>
      </c>
    </row>
    <row r="16" spans="1:8" ht="89.25">
      <c r="A16" s="8" t="s">
        <v>18</v>
      </c>
      <c r="B16" s="11">
        <v>0</v>
      </c>
      <c r="C16" s="11">
        <v>0</v>
      </c>
      <c r="D16" s="11">
        <v>0</v>
      </c>
      <c r="E16" s="11"/>
      <c r="F16" s="11"/>
      <c r="G16" s="11">
        <f t="shared" si="0"/>
        <v>0</v>
      </c>
      <c r="H16" s="11">
        <f t="shared" si="1"/>
        <v>0</v>
      </c>
    </row>
    <row r="17" spans="1:8" ht="51">
      <c r="A17" s="8" t="s">
        <v>23</v>
      </c>
      <c r="B17" s="11">
        <v>248.8</v>
      </c>
      <c r="C17" s="11">
        <v>248.8</v>
      </c>
      <c r="D17" s="11">
        <v>211</v>
      </c>
      <c r="E17" s="11"/>
      <c r="F17" s="11">
        <f>D17/C17*100</f>
        <v>84.80707395498392</v>
      </c>
      <c r="G17" s="11">
        <f t="shared" si="0"/>
        <v>-37.80000000000001</v>
      </c>
      <c r="H17" s="11">
        <f t="shared" si="1"/>
        <v>-37.80000000000001</v>
      </c>
    </row>
    <row r="18" spans="1:8" ht="102">
      <c r="A18" s="8" t="s">
        <v>24</v>
      </c>
      <c r="B18" s="11">
        <v>0</v>
      </c>
      <c r="C18" s="11">
        <v>0</v>
      </c>
      <c r="D18" s="11">
        <v>0</v>
      </c>
      <c r="E18" s="11"/>
      <c r="F18" s="11"/>
      <c r="G18" s="11"/>
      <c r="H18" s="11">
        <f t="shared" si="1"/>
        <v>0</v>
      </c>
    </row>
    <row r="19" spans="1:8" ht="63.75">
      <c r="A19" s="8" t="s">
        <v>26</v>
      </c>
      <c r="B19" s="11">
        <v>0</v>
      </c>
      <c r="C19" s="11">
        <v>0</v>
      </c>
      <c r="D19" s="11">
        <v>0</v>
      </c>
      <c r="E19" s="11"/>
      <c r="F19" s="11"/>
      <c r="G19" s="11"/>
      <c r="H19" s="11">
        <f t="shared" si="1"/>
        <v>0</v>
      </c>
    </row>
    <row r="20" spans="1:8" ht="25.5">
      <c r="A20" s="8" t="s">
        <v>22</v>
      </c>
      <c r="B20" s="11">
        <v>1200</v>
      </c>
      <c r="C20" s="11">
        <v>1200</v>
      </c>
      <c r="D20" s="11">
        <v>1200</v>
      </c>
      <c r="E20" s="11"/>
      <c r="F20" s="11"/>
      <c r="G20" s="11"/>
      <c r="H20" s="11"/>
    </row>
    <row r="21" spans="1:8" ht="12.75">
      <c r="A21" s="8" t="s">
        <v>9</v>
      </c>
      <c r="B21" s="11">
        <v>0</v>
      </c>
      <c r="C21" s="11">
        <v>125</v>
      </c>
      <c r="D21" s="11">
        <v>0</v>
      </c>
      <c r="E21" s="11"/>
      <c r="F21" s="11"/>
      <c r="G21" s="11">
        <f t="shared" si="0"/>
        <v>0</v>
      </c>
      <c r="H21" s="11">
        <f t="shared" si="1"/>
        <v>-125</v>
      </c>
    </row>
    <row r="22" spans="1:8" ht="12.75">
      <c r="A22" s="8" t="s">
        <v>27</v>
      </c>
      <c r="B22" s="11">
        <v>0</v>
      </c>
      <c r="C22" s="11">
        <v>0</v>
      </c>
      <c r="D22" s="11">
        <v>0</v>
      </c>
      <c r="E22" s="11"/>
      <c r="F22" s="11"/>
      <c r="G22" s="11"/>
      <c r="H22" s="11">
        <f t="shared" si="1"/>
        <v>0</v>
      </c>
    </row>
    <row r="23" spans="1:8" ht="38.25">
      <c r="A23" s="9" t="s">
        <v>10</v>
      </c>
      <c r="B23" s="12">
        <f>B24+B25+B29+B31+B26+B32+B27+B30+B28</f>
        <v>11201.8</v>
      </c>
      <c r="C23" s="12">
        <f>C24+C25+C29+C31+C26+C32+C27+C30+C28</f>
        <v>13403.800000000001</v>
      </c>
      <c r="D23" s="12">
        <f>D24+D25+D29+D31</f>
        <v>8082</v>
      </c>
      <c r="E23" s="12">
        <f>D23/B23*100</f>
        <v>72.14911889160672</v>
      </c>
      <c r="F23" s="12">
        <f>D23/C23*100</f>
        <v>60.29633387546814</v>
      </c>
      <c r="G23" s="12">
        <f t="shared" si="0"/>
        <v>-3119.7999999999993</v>
      </c>
      <c r="H23" s="12">
        <f t="shared" si="1"/>
        <v>-5321.800000000001</v>
      </c>
    </row>
    <row r="24" spans="1:8" ht="38.25">
      <c r="A24" s="8" t="s">
        <v>19</v>
      </c>
      <c r="B24" s="11">
        <v>79</v>
      </c>
      <c r="C24" s="11">
        <v>79</v>
      </c>
      <c r="D24" s="11">
        <v>7766</v>
      </c>
      <c r="E24" s="11">
        <f>D24/B24*100</f>
        <v>9830.379746835442</v>
      </c>
      <c r="F24" s="11">
        <f>D24/C24*100</f>
        <v>9830.379746835442</v>
      </c>
      <c r="G24" s="11">
        <f t="shared" si="0"/>
        <v>7687</v>
      </c>
      <c r="H24" s="11">
        <f t="shared" si="1"/>
        <v>7687</v>
      </c>
    </row>
    <row r="25" spans="1:8" ht="12.75">
      <c r="A25" s="8" t="s">
        <v>20</v>
      </c>
      <c r="B25" s="11">
        <v>287</v>
      </c>
      <c r="C25" s="11">
        <v>287</v>
      </c>
      <c r="D25" s="11">
        <v>316</v>
      </c>
      <c r="E25" s="11">
        <f>D25/B25*100</f>
        <v>110.10452961672475</v>
      </c>
      <c r="F25" s="11">
        <f>D25/C25*100</f>
        <v>110.10452961672475</v>
      </c>
      <c r="G25" s="11">
        <f t="shared" si="0"/>
        <v>29</v>
      </c>
      <c r="H25" s="11">
        <f t="shared" si="1"/>
        <v>29</v>
      </c>
    </row>
    <row r="26" spans="1:8" ht="89.25">
      <c r="A26" s="8" t="s">
        <v>28</v>
      </c>
      <c r="B26" s="11">
        <v>0</v>
      </c>
      <c r="C26" s="11">
        <v>0</v>
      </c>
      <c r="D26" s="11">
        <v>0</v>
      </c>
      <c r="E26" s="11"/>
      <c r="F26" s="11"/>
      <c r="G26" s="11">
        <f t="shared" si="0"/>
        <v>0</v>
      </c>
      <c r="H26" s="11">
        <f t="shared" si="1"/>
        <v>0</v>
      </c>
    </row>
    <row r="27" spans="1:8" ht="63.75">
      <c r="A27" s="8" t="s">
        <v>29</v>
      </c>
      <c r="B27" s="11">
        <v>0</v>
      </c>
      <c r="C27" s="11">
        <v>0</v>
      </c>
      <c r="D27" s="11">
        <v>0</v>
      </c>
      <c r="E27" s="11"/>
      <c r="F27" s="11"/>
      <c r="G27" s="11">
        <f t="shared" si="0"/>
        <v>0</v>
      </c>
      <c r="H27" s="11">
        <f t="shared" si="1"/>
        <v>0</v>
      </c>
    </row>
    <row r="28" spans="1:8" ht="25.5">
      <c r="A28" s="8" t="s">
        <v>32</v>
      </c>
      <c r="B28" s="11">
        <v>10211.3</v>
      </c>
      <c r="C28" s="11">
        <v>10849.7</v>
      </c>
      <c r="D28" s="11">
        <v>0</v>
      </c>
      <c r="E28" s="11"/>
      <c r="F28" s="11">
        <f>D28/C28*100</f>
        <v>0</v>
      </c>
      <c r="G28" s="11">
        <f t="shared" si="0"/>
        <v>-10211.3</v>
      </c>
      <c r="H28" s="11">
        <f t="shared" si="1"/>
        <v>-10849.7</v>
      </c>
    </row>
    <row r="29" spans="1:8" ht="89.25">
      <c r="A29" s="8" t="s">
        <v>21</v>
      </c>
      <c r="B29" s="11">
        <v>0</v>
      </c>
      <c r="C29" s="11">
        <v>0</v>
      </c>
      <c r="D29" s="11">
        <v>0</v>
      </c>
      <c r="E29" s="11"/>
      <c r="F29" s="11"/>
      <c r="G29" s="11">
        <f t="shared" si="0"/>
        <v>0</v>
      </c>
      <c r="H29" s="11">
        <f t="shared" si="1"/>
        <v>0</v>
      </c>
    </row>
    <row r="30" spans="1:8" ht="12.75">
      <c r="A30" s="8" t="s">
        <v>31</v>
      </c>
      <c r="B30" s="11">
        <v>520</v>
      </c>
      <c r="C30" s="11">
        <v>520</v>
      </c>
      <c r="D30" s="11">
        <v>0</v>
      </c>
      <c r="E30" s="11"/>
      <c r="F30" s="11">
        <f>D30/C30*100</f>
        <v>0</v>
      </c>
      <c r="G30" s="11">
        <f t="shared" si="0"/>
        <v>-520</v>
      </c>
      <c r="H30" s="11">
        <f t="shared" si="1"/>
        <v>-520</v>
      </c>
    </row>
    <row r="31" spans="1:8" ht="76.5">
      <c r="A31" s="8" t="s">
        <v>30</v>
      </c>
      <c r="B31" s="11">
        <v>104.5</v>
      </c>
      <c r="C31" s="11">
        <v>104.5</v>
      </c>
      <c r="D31" s="11">
        <v>0</v>
      </c>
      <c r="E31" s="11"/>
      <c r="F31" s="11"/>
      <c r="G31" s="11">
        <f t="shared" si="0"/>
        <v>-104.5</v>
      </c>
      <c r="H31" s="11">
        <f t="shared" si="1"/>
        <v>-104.5</v>
      </c>
    </row>
    <row r="32" spans="1:8" ht="51">
      <c r="A32" s="8" t="s">
        <v>38</v>
      </c>
      <c r="B32" s="11">
        <v>0</v>
      </c>
      <c r="C32" s="11">
        <v>1563.6</v>
      </c>
      <c r="D32" s="11">
        <v>0</v>
      </c>
      <c r="E32" s="11"/>
      <c r="F32" s="11"/>
      <c r="G32" s="11">
        <f t="shared" si="0"/>
        <v>0</v>
      </c>
      <c r="H32" s="11">
        <f t="shared" si="1"/>
        <v>-1563.6</v>
      </c>
    </row>
    <row r="33" spans="1:8" ht="15.75">
      <c r="A33" s="10" t="s">
        <v>11</v>
      </c>
      <c r="B33" s="12">
        <f>B23+B10+B14</f>
        <v>62511.600000000006</v>
      </c>
      <c r="C33" s="12">
        <f>C23+C10+C14</f>
        <v>64838.600000000006</v>
      </c>
      <c r="D33" s="12">
        <f>D23+D10+D14</f>
        <v>60530.7</v>
      </c>
      <c r="E33" s="11">
        <f>D33/B33*100</f>
        <v>96.8311481389054</v>
      </c>
      <c r="F33" s="12">
        <f>D33/C33*100</f>
        <v>93.35596388571005</v>
      </c>
      <c r="G33" s="12">
        <f t="shared" si="0"/>
        <v>-1980.9000000000087</v>
      </c>
      <c r="H33" s="12">
        <f t="shared" si="1"/>
        <v>-4307.900000000009</v>
      </c>
    </row>
  </sheetData>
  <sheetProtection/>
  <mergeCells count="5">
    <mergeCell ref="A5:F5"/>
    <mergeCell ref="G7:H7"/>
    <mergeCell ref="B7:C7"/>
    <mergeCell ref="E7:F7"/>
    <mergeCell ref="A7:A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2016-11-16T10:35:32Z</cp:lastPrinted>
  <dcterms:created xsi:type="dcterms:W3CDTF">2010-11-30T05:55:01Z</dcterms:created>
  <dcterms:modified xsi:type="dcterms:W3CDTF">2018-11-26T07:28:48Z</dcterms:modified>
  <cp:category/>
  <cp:version/>
  <cp:contentType/>
  <cp:contentStatus/>
</cp:coreProperties>
</file>